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_rels/drawing1.xml.rels" ContentType="application/vnd.openxmlformats-package.relationship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ienvenue" sheetId="1" state="visible" r:id="rId3"/>
    <sheet name="Dépenses" sheetId="2" state="visible" r:id="rId4"/>
    <sheet name="Bilan" sheetId="3" state="visible" r:id="rId5"/>
    <sheet name="Calculs" sheetId="4" state="hidden" r:id="rId6"/>
  </sheets>
  <definedNames>
    <definedName function="false" hidden="false" localSheetId="0" name="_xlnm.Print_Area" vbProcedure="false">Bienvenue!$A$1:$I$36</definedName>
    <definedName function="false" hidden="false" localSheetId="2" name="_xlnm.Print_Area" vbProcedure="false">Bilan!$A$1:$J$40</definedName>
    <definedName function="false" hidden="false" localSheetId="1" name="_xlnm.Print_Area" vbProcedure="false">Dépenses!$A$1:$M$105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15" authorId="0">
      <text>
        <r>
          <rPr>
            <sz val="10"/>
            <rFont val="Arial"/>
            <family val="2"/>
          </rPr>
          <t xml:space="preserve">Un prénom par ligne (jusqu'à 8). Laisse vide les lignes inutiles.
Ces prénoms alimentent automatiquement Dépenses et Bilan.</t>
        </r>
      </text>
    </comment>
    <comment ref="F15" authorId="0">
      <text>
        <r>
          <rPr>
            <sz val="10"/>
            <rFont val="Arial"/>
            <family val="2"/>
          </rPr>
          <t xml:space="preserve">Modifie ou ajoute tes catégories : elles apparaissent dans le menu déroulant de l'onglet Dépenses.</t>
        </r>
      </text>
    </comment>
  </commentList>
</comments>
</file>

<file path=xl/sharedStrings.xml><?xml version="1.0" encoding="utf-8"?>
<sst xmlns="http://schemas.openxmlformats.org/spreadsheetml/2006/main" count="104" uniqueCount="85">
  <si>
    <t xml:space="preserve">CountClub</t>
  </si>
  <si>
    <t xml:space="preserve">Les comptes entre amis, enfin sans prise de tête.</t>
  </si>
  <si>
    <t xml:space="preserve">Modèle de comptes partagés — voyages, colocs, week-ends, sorties</t>
  </si>
  <si>
    <t xml:space="preserve">Comment ça marche — 3 étapes</t>
  </si>
  <si>
    <t xml:space="preserve">1</t>
  </si>
  <si>
    <t xml:space="preserve">Renseigne les prénoms</t>
  </si>
  <si>
    <t xml:space="preserve">Écris qui participe dans le bloc « Qui participe ? » ci-dessous (jusqu'à 8 personnes).</t>
  </si>
  <si>
    <t xml:space="preserve">2</t>
  </si>
  <si>
    <t xml:space="preserve">Note chaque dépense</t>
  </si>
  <si>
    <t xml:space="preserve">Onglet Dépenses : la date, ce que c'est, qui a payé et le montant. C'est tout — le partage se calcule tout seul.</t>
  </si>
  <si>
    <t xml:space="preserve">3</t>
  </si>
  <si>
    <t xml:space="preserve">Regarde le Bilan</t>
  </si>
  <si>
    <t xml:space="preserve">Onglet Bilan : qui a payé quoi, le solde de chacun et surtout qui rembourse qui, en un minimum de virements.</t>
  </si>
  <si>
    <t xml:space="preserve">Tes réglages</t>
  </si>
  <si>
    <t xml:space="preserve">Qui participe ?</t>
  </si>
  <si>
    <t xml:space="preserve">Catégories</t>
  </si>
  <si>
    <t xml:space="preserve">Joueur 1</t>
  </si>
  <si>
    <t xml:space="preserve">Alex</t>
  </si>
  <si>
    <t xml:space="preserve">Logement</t>
  </si>
  <si>
    <t xml:space="preserve">Joueur 2</t>
  </si>
  <si>
    <t xml:space="preserve">Camille</t>
  </si>
  <si>
    <t xml:space="preserve">Restaurant</t>
  </si>
  <si>
    <t xml:space="preserve">Joueur 3</t>
  </si>
  <si>
    <t xml:space="preserve">Sam</t>
  </si>
  <si>
    <t xml:space="preserve">Courses</t>
  </si>
  <si>
    <t xml:space="preserve">Joueur 4</t>
  </si>
  <si>
    <t xml:space="preserve">Léa</t>
  </si>
  <si>
    <t xml:space="preserve">Transport</t>
  </si>
  <si>
    <t xml:space="preserve">Joueur 5</t>
  </si>
  <si>
    <t xml:space="preserve">Sorties</t>
  </si>
  <si>
    <t xml:space="preserve">Joueur 6</t>
  </si>
  <si>
    <t xml:space="preserve">Activités</t>
  </si>
  <si>
    <t xml:space="preserve">Joueur 7</t>
  </si>
  <si>
    <t xml:space="preserve">Autres</t>
  </si>
  <si>
    <t xml:space="preserve">Joueur 8</t>
  </si>
  <si>
    <t xml:space="preserve">Ce tableur va t'aider… un temps.</t>
  </si>
  <si>
    <t xml:space="preserve">Trois semaines : c'est la durée de vie moyenne d'un tableur partagé. Une seule personne le tient à jour, il faut un ordi, personne ne sait quelle est la dernière version, et au-delà de quelques amis ça déborde. CountClub fait tout ça à votre place, en direct, sur le téléphone de chacun :</t>
  </si>
  <si>
    <t xml:space="preserve">✓</t>
  </si>
  <si>
    <t xml:space="preserve">Chacun ajoute ses dépenses depuis son tél — soldes toujours à jour</t>
  </si>
  <si>
    <t xml:space="preserve">Partage par lien : tes amis rejoignent sans créer de compte</t>
  </si>
  <si>
    <t xml:space="preserve">Parts égales, montants exacts ou pourcentages, au choix</t>
  </si>
  <si>
    <t xml:space="preserve">16 devises converties automatiquement pour les voyages</t>
  </si>
  <si>
    <t xml:space="preserve">L'algo réduit 10 virements à 2 ou 3, et relance les retardataires</t>
  </si>
  <si>
    <t xml:space="preserve">→  Essayer CountClub gratuitement</t>
  </si>
  <si>
    <t xml:space="preserve">Gratuit · iOS &amp; Android · sans pub
countclub.app</t>
  </si>
  <si>
    <t xml:space="preserve">Dépenses</t>
  </si>
  <si>
    <t xml:space="preserve">Remplis Date · Libellé · Catégorie · Payé par · Montant. Le partage est automatique : 1 = participe, 0 = pas concerné, 2 = double part.</t>
  </si>
  <si>
    <t xml:space="preserve">Date</t>
  </si>
  <si>
    <t xml:space="preserve">Libellé</t>
  </si>
  <si>
    <t xml:space="preserve">Catégorie</t>
  </si>
  <si>
    <t xml:space="preserve">Payé par</t>
  </si>
  <si>
    <t xml:space="preserve">Montant</t>
  </si>
  <si>
    <t xml:space="preserve">Parts</t>
  </si>
  <si>
    <t xml:space="preserve">Location Airbnb (2 nuits)</t>
  </si>
  <si>
    <t xml:space="preserve">Courses arrivée</t>
  </si>
  <si>
    <t xml:space="preserve">Plein d'essence</t>
  </si>
  <si>
    <t xml:space="preserve">Restau du soir</t>
  </si>
  <si>
    <t xml:space="preserve">Location paddle</t>
  </si>
  <si>
    <t xml:space="preserve">Brunch avant départ</t>
  </si>
  <si>
    <t xml:space="preserve">Bilan</t>
  </si>
  <si>
    <t xml:space="preserve">Tout se met à jour automatiquement quand tu remplis l'onglet Dépenses.</t>
  </si>
  <si>
    <t xml:space="preserve">Total dépensé</t>
  </si>
  <si>
    <t xml:space="preserve">Nb de dépenses</t>
  </si>
  <si>
    <t xml:space="preserve">Participants</t>
  </si>
  <si>
    <t xml:space="preserve">Coût / personne</t>
  </si>
  <si>
    <t xml:space="preserve">Prénom</t>
  </si>
  <si>
    <t xml:space="preserve">A payé</t>
  </si>
  <si>
    <t xml:space="preserve">Sa part</t>
  </si>
  <si>
    <t xml:space="preserve">Solde</t>
  </si>
  <si>
    <t xml:space="preserve">Statut</t>
  </si>
  <si>
    <t xml:space="preserve">Qui rembourse qui ?</t>
  </si>
  <si>
    <t xml:space="preserve">Le minimum de virements pour tout équilibrer (arrondi au centime).</t>
  </si>
  <si>
    <t xml:space="preserve">Dépenses par catégorie</t>
  </si>
  <si>
    <t xml:space="preserve">Total</t>
  </si>
  <si>
    <t xml:space="preserve">Part</t>
  </si>
  <si>
    <t xml:space="preserve">Marre de tenir ce fichier à jour ? → Passe sur CountClub, c'est gratuit : countclub.app</t>
  </si>
  <si>
    <t xml:space="preserve">i</t>
  </si>
  <si>
    <t xml:space="preserve">v0</t>
  </si>
  <si>
    <t xml:space="preserve">v1</t>
  </si>
  <si>
    <t xml:space="preserve">v2</t>
  </si>
  <si>
    <t xml:space="preserve">v3</t>
  </si>
  <si>
    <t xml:space="preserve">v4</t>
  </si>
  <si>
    <t xml:space="preserve">v5</t>
  </si>
  <si>
    <t xml:space="preserve">v6</t>
  </si>
  <si>
    <t xml:space="preserve">v7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</si>
</sst>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#,##0.00&quot; €&quot;"/>
    <numFmt numFmtId="167" formatCode="General"/>
    <numFmt numFmtId="168" formatCode="0"/>
    <numFmt numFmtId="169" formatCode="0%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0"/>
      <color rgb="FFFFFFFF"/>
      <name val="Arial"/>
      <family val="0"/>
      <charset val="1"/>
    </font>
    <font>
      <sz val="13"/>
      <color rgb="FFFFFFFF"/>
      <name val="Arial"/>
      <family val="0"/>
      <charset val="1"/>
    </font>
    <font>
      <sz val="10"/>
      <color rgb="FFC9CCF2"/>
      <name val="Arial"/>
      <family val="0"/>
      <charset val="1"/>
    </font>
    <font>
      <b val="true"/>
      <sz val="14"/>
      <color rgb="FF171E98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b val="true"/>
      <sz val="11"/>
      <color rgb="FF1A1A2E"/>
      <name val="Arial"/>
      <family val="0"/>
      <charset val="1"/>
    </font>
    <font>
      <sz val="9.5"/>
      <color rgb="FF6B6F8D"/>
      <name val="Arial"/>
      <family val="0"/>
      <charset val="1"/>
    </font>
    <font>
      <b val="true"/>
      <sz val="10.5"/>
      <color rgb="FF1A1A2E"/>
      <name val="Arial"/>
      <family val="0"/>
      <charset val="1"/>
    </font>
    <font>
      <b val="true"/>
      <sz val="11"/>
      <color rgb="FF171E98"/>
      <name val="Arial"/>
      <family val="0"/>
      <charset val="1"/>
    </font>
    <font>
      <sz val="10.5"/>
      <color rgb="FF1A1A2E"/>
      <name val="Arial"/>
      <family val="0"/>
      <charset val="1"/>
    </font>
    <font>
      <b val="true"/>
      <sz val="13"/>
      <color rgb="FF171E98"/>
      <name val="Arial"/>
      <family val="0"/>
      <charset val="1"/>
    </font>
    <font>
      <sz val="10"/>
      <color rgb="FF1A1A2E"/>
      <name val="Arial"/>
      <family val="0"/>
      <charset val="1"/>
    </font>
    <font>
      <b val="true"/>
      <sz val="11"/>
      <color rgb="FF1BA97A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0"/>
      <name val="Arial"/>
      <family val="2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6B6F8D"/>
      <name val="Arial"/>
      <family val="0"/>
      <charset val="1"/>
    </font>
    <font>
      <sz val="9.5"/>
      <color rgb="FFC9CCF2"/>
      <name val="Arial"/>
      <family val="0"/>
      <charset val="1"/>
    </font>
    <font>
      <b val="true"/>
      <sz val="18"/>
      <color rgb="FF171E98"/>
      <name val="Arial"/>
      <family val="0"/>
      <charset val="1"/>
    </font>
    <font>
      <sz val="11"/>
      <color rgb="FF1A1A2E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4F5FB"/>
        <bgColor rgb="FFF9F9F9"/>
      </patternFill>
    </fill>
    <fill>
      <patternFill patternType="solid">
        <fgColor rgb="FF171E98"/>
        <bgColor rgb="FF0E1466"/>
      </patternFill>
    </fill>
    <fill>
      <patternFill patternType="solid">
        <fgColor rgb="FFEEF0FC"/>
        <bgColor rgb="FFF4F5FB"/>
      </patternFill>
    </fill>
    <fill>
      <patternFill patternType="solid">
        <fgColor rgb="FF0E1466"/>
        <bgColor rgb="FF171E98"/>
      </patternFill>
    </fill>
    <fill>
      <patternFill patternType="solid">
        <fgColor rgb="FFFFFFFF"/>
        <bgColor rgb="FFF9F9F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E3E5F0"/>
      </left>
      <right style="thin">
        <color rgb="FFE3E5F0"/>
      </right>
      <top style="thin">
        <color rgb="FFE3E5F0"/>
      </top>
      <bottom style="thin">
        <color rgb="FFE3E5F0"/>
      </bottom>
      <diagonal/>
    </border>
    <border diagonalUp="false" diagonalDown="false">
      <left style="thin">
        <color rgb="FF0E1466"/>
      </left>
      <right style="thin">
        <color rgb="FF0E1466"/>
      </right>
      <top style="thin">
        <color rgb="FF0E1466"/>
      </top>
      <bottom style="thin">
        <color rgb="FF0E1466"/>
      </bottom>
      <diagonal/>
    </border>
    <border diagonalUp="false" diagonalDown="false">
      <left style="thin">
        <color rgb="FF171E98"/>
      </left>
      <right style="thin">
        <color rgb="FF171E98"/>
      </right>
      <top style="thin">
        <color rgb="FF171E98"/>
      </top>
      <bottom style="thin">
        <color rgb="FF171E98"/>
      </bottom>
      <diagonal/>
    </border>
    <border diagonalUp="false" diagonalDown="false">
      <left style="thin">
        <color rgb="FFE3E5F0"/>
      </left>
      <right style="thin">
        <color rgb="FFE3E5F0"/>
      </right>
      <top style="thin">
        <color rgb="FFE3E5F0"/>
      </top>
      <bottom/>
      <diagonal/>
    </border>
    <border diagonalUp="false" diagonalDown="false">
      <left style="thin">
        <color rgb="FFE3E5F0"/>
      </left>
      <right style="thin">
        <color rgb="FFE3E5F0"/>
      </right>
      <top/>
      <bottom style="thin">
        <color rgb="FFE3E5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6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6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2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6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8" fontId="23" fillId="6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0" fillId="6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0" fillId="2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6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ont>
        <name val="Arial"/>
        <charset val="1"/>
        <family val="0"/>
        <b val="1"/>
        <color rgb="FFE5484D"/>
        <sz val="9"/>
      </font>
    </dxf>
    <dxf>
      <font>
        <name val="Arial"/>
        <charset val="1"/>
        <family val="0"/>
        <b val="1"/>
        <color rgb="FF171E98"/>
        <sz val="9"/>
      </font>
    </dxf>
    <dxf>
      <font>
        <name val="Arial"/>
        <charset val="1"/>
        <family val="0"/>
        <color rgb="FFFFFFFF"/>
        <sz val="9"/>
      </font>
    </dxf>
    <dxf>
      <font>
        <name val="Arial"/>
        <charset val="1"/>
        <family val="0"/>
        <b val="1"/>
        <color rgb="FF1BA97A"/>
        <sz val="10"/>
      </font>
    </dxf>
    <dxf>
      <font>
        <name val="Arial"/>
        <charset val="1"/>
        <family val="0"/>
        <b val="1"/>
        <color rgb="FFE5484D"/>
        <sz val="10"/>
      </font>
    </dxf>
    <dxf>
      <font>
        <name val="Arial"/>
        <charset val="1"/>
        <family val="0"/>
        <b val="1"/>
        <color rgb="FF1BA97A"/>
        <sz val="9"/>
      </font>
    </dxf>
    <dxf>
      <font>
        <name val="Arial"/>
        <charset val="1"/>
        <family val="0"/>
        <b val="1"/>
        <color rgb="FFE5484D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E1466"/>
      <rgbColor rgb="FF725990"/>
      <rgbColor rgb="FF800080"/>
      <rgbColor rgb="FF4F81BD"/>
      <rgbColor rgb="FFD9D9D9"/>
      <rgbColor rgb="FF878787"/>
      <rgbColor rgb="FF93A9CE"/>
      <rgbColor rgb="FFAB4744"/>
      <rgbColor rgb="FFF9F9F9"/>
      <rgbColor rgb="FFEEF0FC"/>
      <rgbColor rgb="FF660066"/>
      <rgbColor rgb="FFDC853E"/>
      <rgbColor rgb="FF0066CC"/>
      <rgbColor rgb="FFC9CC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5FB"/>
      <rgbColor rgb="FFE3E5F0"/>
      <rgbColor rgb="FFFFFF99"/>
      <rgbColor rgb="FF99CCFF"/>
      <rgbColor rgb="FFFF99CC"/>
      <rgbColor rgb="FFCC99FF"/>
      <rgbColor rgb="FFFFCC99"/>
      <rgbColor rgb="FF4672A8"/>
      <rgbColor rgb="FF4299B0"/>
      <rgbColor rgb="FF99CC00"/>
      <rgbColor rgb="FFFFCC00"/>
      <rgbColor rgb="FFFF9900"/>
      <rgbColor rgb="FFE5484D"/>
      <rgbColor rgb="FF6B6F8D"/>
      <rgbColor rgb="FF8AA64F"/>
      <rgbColor rgb="FF003366"/>
      <rgbColor rgb="FF1BA97A"/>
      <rgbColor rgb="FF003300"/>
      <rgbColor rgb="FF333300"/>
      <rgbColor rgb="FF993300"/>
      <rgbColor rgb="FFC0504D"/>
      <rgbColor rgb="FF171E98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Payé vs part réelle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Bilan!C9</c:f>
              <c:strCache>
                <c:ptCount val="1"/>
                <c:pt idx="0">
                  <c:v>A payé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Bilan!$B$10:$B$17</c:f>
              <c:strCache>
                <c:ptCount val="8"/>
                <c:pt idx="0">
                  <c:v>Alex</c:v>
                </c:pt>
                <c:pt idx="1">
                  <c:v>Camille</c:v>
                </c:pt>
                <c:pt idx="2">
                  <c:v>Sam</c:v>
                </c:pt>
                <c:pt idx="3">
                  <c:v>Léa</c:v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strCache>
            </c:strRef>
          </c:cat>
          <c:val>
            <c:numRef>
              <c:f>Bilan!$C$10:$C$17</c:f>
              <c:numCache>
                <c:formatCode>#,##0.00" €"</c:formatCode>
                <c:ptCount val="8"/>
                <c:pt idx="0">
                  <c:v>408</c:v>
                </c:pt>
                <c:pt idx="1">
                  <c:v>138</c:v>
                </c:pt>
                <c:pt idx="2">
                  <c:v>70</c:v>
                </c:pt>
                <c:pt idx="3">
                  <c:v>124</c:v>
                </c:pt>
              </c:numCache>
            </c:numRef>
          </c:val>
        </c:ser>
        <c:ser>
          <c:idx val="1"/>
          <c:order val="1"/>
          <c:tx>
            <c:strRef>
              <c:f>Bilan!D9</c:f>
              <c:strCache>
                <c:ptCount val="1"/>
                <c:pt idx="0">
                  <c:v>Sa part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Bilan!$B$10:$B$17</c:f>
              <c:strCache>
                <c:ptCount val="8"/>
                <c:pt idx="0">
                  <c:v>Alex</c:v>
                </c:pt>
                <c:pt idx="1">
                  <c:v>Camille</c:v>
                </c:pt>
                <c:pt idx="2">
                  <c:v>Sam</c:v>
                </c:pt>
                <c:pt idx="3">
                  <c:v>Léa</c:v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strCache>
            </c:strRef>
          </c:cat>
          <c:val>
            <c:numRef>
              <c:f>Bilan!$D$10:$D$17</c:f>
              <c:numCache>
                <c:formatCode>#,##0.00" €"</c:formatCode>
                <c:ptCount val="8"/>
                <c:pt idx="0">
                  <c:v>189</c:v>
                </c:pt>
                <c:pt idx="1">
                  <c:v>189</c:v>
                </c:pt>
                <c:pt idx="2">
                  <c:v>173</c:v>
                </c:pt>
                <c:pt idx="3">
                  <c:v>189</c:v>
                </c:pt>
              </c:numCache>
            </c:numRef>
          </c:val>
        </c:ser>
        <c:gapWidth val="150"/>
        <c:overlap val="0"/>
        <c:axId val="42477863"/>
        <c:axId val="39370579"/>
      </c:barChart>
      <c:catAx>
        <c:axId val="42477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9370579"/>
        <c:crosses val="autoZero"/>
        <c:auto val="1"/>
        <c:lblAlgn val="ctr"/>
        <c:lblOffset val="100"/>
        <c:noMultiLvlLbl val="0"/>
      </c:catAx>
      <c:valAx>
        <c:axId val="39370579"/>
        <c:scaling>
          <c:orientation val="minMax"/>
        </c:scaling>
        <c:delete val="0"/>
        <c:axPos val="l"/>
        <c:numFmt formatCode="#,##0.0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247786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Répartition par catégorie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Bilan!C31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672a8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b4744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aa64f"/>
              </a:solidFill>
              <a:ln w="0">
                <a:noFill/>
              </a:ln>
            </c:spPr>
          </c:dPt>
          <c:dPt>
            <c:idx val="3"/>
            <c:spPr>
              <a:solidFill>
                <a:srgbClr val="725990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299b0"/>
              </a:solidFill>
              <a:ln w="0">
                <a:noFill/>
              </a:ln>
            </c:spPr>
          </c:dPt>
          <c:dPt>
            <c:idx val="5"/>
            <c:spPr>
              <a:solidFill>
                <a:srgbClr val="dc853e"/>
              </a:solidFill>
              <a:ln w="0">
                <a:noFill/>
              </a:ln>
            </c:spPr>
          </c:dPt>
          <c:dPt>
            <c:idx val="6"/>
            <c:spPr>
              <a:solidFill>
                <a:srgbClr val="93a9ce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Bilan!$B$32:$B$38</c:f>
              <c:strCache>
                <c:ptCount val="7"/>
                <c:pt idx="0">
                  <c:v>Logement</c:v>
                </c:pt>
                <c:pt idx="1">
                  <c:v>Restaurant</c:v>
                </c:pt>
                <c:pt idx="2">
                  <c:v>Courses</c:v>
                </c:pt>
                <c:pt idx="3">
                  <c:v>Transport</c:v>
                </c:pt>
                <c:pt idx="4">
                  <c:v>Sorties</c:v>
                </c:pt>
                <c:pt idx="5">
                  <c:v>Activités</c:v>
                </c:pt>
                <c:pt idx="6">
                  <c:v>Autres</c:v>
                </c:pt>
              </c:strCache>
            </c:strRef>
          </c:cat>
          <c:val>
            <c:numRef>
              <c:f>Bilan!$C$32:$C$38</c:f>
              <c:numCache>
                <c:formatCode>#,##0.00" €"</c:formatCode>
                <c:ptCount val="7"/>
                <c:pt idx="0">
                  <c:v>360</c:v>
                </c:pt>
                <c:pt idx="1">
                  <c:v>180</c:v>
                </c:pt>
                <c:pt idx="2">
                  <c:v>82</c:v>
                </c:pt>
                <c:pt idx="3">
                  <c:v>70</c:v>
                </c:pt>
                <c:pt idx="4">
                  <c:v>0</c:v>
                </c:pt>
                <c:pt idx="5">
                  <c:v>48</c:v>
                </c:pt>
                <c:pt idx="6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8</xdr:row>
      <xdr:rowOff>0</xdr:rowOff>
    </xdr:from>
    <xdr:to>
      <xdr:col>12</xdr:col>
      <xdr:colOff>417960</xdr:colOff>
      <xdr:row>18</xdr:row>
      <xdr:rowOff>129600</xdr:rowOff>
    </xdr:to>
    <xdr:graphicFrame>
      <xdr:nvGraphicFramePr>
        <xdr:cNvPr id="0" name="Chart 1"/>
        <xdr:cNvGraphicFramePr/>
      </xdr:nvGraphicFramePr>
      <xdr:xfrm>
        <a:off x="5356800" y="1790640"/>
        <a:ext cx="4319640" cy="23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24</xdr:row>
      <xdr:rowOff>214200</xdr:rowOff>
    </xdr:from>
    <xdr:to>
      <xdr:col>10</xdr:col>
      <xdr:colOff>201240</xdr:colOff>
      <xdr:row>36</xdr:row>
      <xdr:rowOff>43560</xdr:rowOff>
    </xdr:to>
    <xdr:graphicFrame>
      <xdr:nvGraphicFramePr>
        <xdr:cNvPr id="1" name="Chart 2"/>
        <xdr:cNvGraphicFramePr/>
      </xdr:nvGraphicFramePr>
      <xdr:xfrm>
        <a:off x="5356800" y="5524560"/>
        <a:ext cx="2879640" cy="23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countclub.app/" TargetMode="External"/><Relationship Id="rId3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countclub.app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22"/>
    <col collapsed="false" customWidth="true" hidden="false" outlineLevel="0" max="5" min="4" style="0" width="3"/>
    <col collapsed="false" customWidth="true" hidden="false" outlineLevel="0" max="6" min="6" style="0" width="20"/>
    <col collapsed="false" customWidth="true" hidden="false" outlineLevel="0" max="7" min="7" style="0" width="22"/>
    <col collapsed="false" customWidth="true" hidden="false" outlineLevel="0" max="9" min="8" style="0" width="3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45.75" hidden="false" customHeight="true" outlineLevel="0" collapsed="false">
      <c r="A2" s="2"/>
      <c r="B2" s="3" t="s">
        <v>0</v>
      </c>
      <c r="C2" s="3"/>
      <c r="D2" s="3"/>
      <c r="E2" s="3"/>
      <c r="F2" s="3"/>
      <c r="G2" s="3"/>
      <c r="H2" s="3"/>
      <c r="I2" s="2"/>
    </row>
    <row r="3" customFormat="false" ht="21.75" hidden="false" customHeight="true" outlineLevel="0" collapsed="false">
      <c r="A3" s="2"/>
      <c r="B3" s="4" t="s">
        <v>1</v>
      </c>
      <c r="C3" s="4"/>
      <c r="D3" s="4"/>
      <c r="E3" s="4"/>
      <c r="F3" s="4"/>
      <c r="G3" s="4"/>
      <c r="H3" s="4"/>
      <c r="I3" s="2"/>
    </row>
    <row r="4" customFormat="false" ht="19.5" hidden="false" customHeight="true" outlineLevel="0" collapsed="false">
      <c r="A4" s="2"/>
      <c r="B4" s="5" t="s">
        <v>2</v>
      </c>
      <c r="C4" s="5"/>
      <c r="D4" s="5"/>
      <c r="E4" s="5"/>
      <c r="F4" s="5"/>
      <c r="G4" s="5"/>
      <c r="H4" s="5"/>
      <c r="I4" s="2"/>
    </row>
    <row r="5" customFormat="false" ht="7.5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1"/>
    </row>
    <row r="6" customFormat="false" ht="17.35" hidden="false" customHeight="false" outlineLevel="0" collapsed="false">
      <c r="A6" s="1"/>
      <c r="B6" s="6" t="s">
        <v>3</v>
      </c>
      <c r="C6" s="6"/>
      <c r="D6" s="6"/>
      <c r="E6" s="6"/>
      <c r="F6" s="6"/>
      <c r="G6" s="6"/>
      <c r="H6" s="6"/>
      <c r="I6" s="1"/>
    </row>
    <row r="7" customFormat="false" ht="19.5" hidden="false" customHeight="true" outlineLevel="0" collapsed="false">
      <c r="A7" s="1"/>
      <c r="B7" s="7" t="s">
        <v>4</v>
      </c>
      <c r="C7" s="8" t="s">
        <v>5</v>
      </c>
      <c r="D7" s="8"/>
      <c r="E7" s="8"/>
      <c r="F7" s="8"/>
      <c r="G7" s="8"/>
      <c r="H7" s="8"/>
      <c r="I7" s="1"/>
    </row>
    <row r="8" customFormat="false" ht="25.5" hidden="false" customHeight="true" outlineLevel="0" collapsed="false">
      <c r="A8" s="1"/>
      <c r="B8" s="2"/>
      <c r="C8" s="9" t="s">
        <v>6</v>
      </c>
      <c r="D8" s="9"/>
      <c r="E8" s="9"/>
      <c r="F8" s="9"/>
      <c r="G8" s="9"/>
      <c r="H8" s="9"/>
      <c r="I8" s="1"/>
    </row>
    <row r="9" customFormat="false" ht="19.5" hidden="false" customHeight="true" outlineLevel="0" collapsed="false">
      <c r="A9" s="1"/>
      <c r="B9" s="7" t="s">
        <v>7</v>
      </c>
      <c r="C9" s="8" t="s">
        <v>8</v>
      </c>
      <c r="D9" s="8"/>
      <c r="E9" s="8"/>
      <c r="F9" s="8"/>
      <c r="G9" s="8"/>
      <c r="H9" s="8"/>
      <c r="I9" s="1"/>
    </row>
    <row r="10" customFormat="false" ht="25.5" hidden="false" customHeight="true" outlineLevel="0" collapsed="false">
      <c r="A10" s="1"/>
      <c r="B10" s="2"/>
      <c r="C10" s="9" t="s">
        <v>9</v>
      </c>
      <c r="D10" s="9"/>
      <c r="E10" s="9"/>
      <c r="F10" s="9"/>
      <c r="G10" s="9"/>
      <c r="H10" s="9"/>
      <c r="I10" s="1"/>
    </row>
    <row r="11" customFormat="false" ht="19.5" hidden="false" customHeight="true" outlineLevel="0" collapsed="false">
      <c r="A11" s="1"/>
      <c r="B11" s="7" t="s">
        <v>10</v>
      </c>
      <c r="C11" s="8" t="s">
        <v>11</v>
      </c>
      <c r="D11" s="8"/>
      <c r="E11" s="8"/>
      <c r="F11" s="8"/>
      <c r="G11" s="8"/>
      <c r="H11" s="8"/>
      <c r="I11" s="1"/>
    </row>
    <row r="12" customFormat="false" ht="25.5" hidden="false" customHeight="true" outlineLevel="0" collapsed="false">
      <c r="A12" s="1"/>
      <c r="B12" s="2"/>
      <c r="C12" s="9" t="s">
        <v>12</v>
      </c>
      <c r="D12" s="9"/>
      <c r="E12" s="9"/>
      <c r="F12" s="9"/>
      <c r="G12" s="9"/>
      <c r="H12" s="9"/>
      <c r="I12" s="1"/>
    </row>
    <row r="13" customFormat="false" ht="15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</row>
    <row r="14" customFormat="false" ht="17.35" hidden="false" customHeight="false" outlineLevel="0" collapsed="false">
      <c r="A14" s="1"/>
      <c r="B14" s="6" t="s">
        <v>13</v>
      </c>
      <c r="C14" s="6"/>
      <c r="D14" s="6"/>
      <c r="E14" s="6"/>
      <c r="F14" s="6"/>
      <c r="G14" s="6"/>
      <c r="H14" s="6"/>
      <c r="I14" s="1"/>
    </row>
    <row r="15" customFormat="false" ht="15" hidden="false" customHeight="false" outlineLevel="0" collapsed="false">
      <c r="A15" s="1"/>
      <c r="B15" s="10" t="s">
        <v>14</v>
      </c>
      <c r="C15" s="1"/>
      <c r="D15" s="1"/>
      <c r="E15" s="1"/>
      <c r="F15" s="10" t="s">
        <v>15</v>
      </c>
      <c r="G15" s="1"/>
      <c r="H15" s="1"/>
      <c r="I15" s="1"/>
    </row>
    <row r="16" customFormat="false" ht="15" hidden="false" customHeight="false" outlineLevel="0" collapsed="false">
      <c r="A16" s="1"/>
      <c r="B16" s="11" t="s">
        <v>16</v>
      </c>
      <c r="C16" s="12" t="s">
        <v>17</v>
      </c>
      <c r="D16" s="1"/>
      <c r="E16" s="1"/>
      <c r="F16" s="1"/>
      <c r="G16" s="13" t="s">
        <v>18</v>
      </c>
      <c r="H16" s="1"/>
      <c r="I16" s="1"/>
    </row>
    <row r="17" customFormat="false" ht="15" hidden="false" customHeight="false" outlineLevel="0" collapsed="false">
      <c r="A17" s="1"/>
      <c r="B17" s="11" t="s">
        <v>19</v>
      </c>
      <c r="C17" s="12" t="s">
        <v>20</v>
      </c>
      <c r="D17" s="1"/>
      <c r="E17" s="1"/>
      <c r="F17" s="1"/>
      <c r="G17" s="13" t="s">
        <v>21</v>
      </c>
      <c r="H17" s="1"/>
      <c r="I17" s="1"/>
    </row>
    <row r="18" customFormat="false" ht="15" hidden="false" customHeight="false" outlineLevel="0" collapsed="false">
      <c r="A18" s="1"/>
      <c r="B18" s="11" t="s">
        <v>22</v>
      </c>
      <c r="C18" s="12" t="s">
        <v>23</v>
      </c>
      <c r="D18" s="1"/>
      <c r="E18" s="1"/>
      <c r="F18" s="1"/>
      <c r="G18" s="13" t="s">
        <v>24</v>
      </c>
      <c r="H18" s="1"/>
      <c r="I18" s="1"/>
    </row>
    <row r="19" customFormat="false" ht="15" hidden="false" customHeight="false" outlineLevel="0" collapsed="false">
      <c r="A19" s="1"/>
      <c r="B19" s="11" t="s">
        <v>25</v>
      </c>
      <c r="C19" s="12" t="s">
        <v>26</v>
      </c>
      <c r="D19" s="1"/>
      <c r="E19" s="1"/>
      <c r="F19" s="1"/>
      <c r="G19" s="13" t="s">
        <v>27</v>
      </c>
      <c r="H19" s="1"/>
      <c r="I19" s="1"/>
    </row>
    <row r="20" customFormat="false" ht="15" hidden="false" customHeight="false" outlineLevel="0" collapsed="false">
      <c r="A20" s="1"/>
      <c r="B20" s="11" t="s">
        <v>28</v>
      </c>
      <c r="C20" s="12"/>
      <c r="D20" s="1"/>
      <c r="E20" s="1"/>
      <c r="F20" s="1"/>
      <c r="G20" s="13" t="s">
        <v>29</v>
      </c>
      <c r="H20" s="1"/>
      <c r="I20" s="1"/>
    </row>
    <row r="21" customFormat="false" ht="15" hidden="false" customHeight="false" outlineLevel="0" collapsed="false">
      <c r="A21" s="1"/>
      <c r="B21" s="11" t="s">
        <v>30</v>
      </c>
      <c r="C21" s="12"/>
      <c r="D21" s="1"/>
      <c r="E21" s="1"/>
      <c r="F21" s="1"/>
      <c r="G21" s="13" t="s">
        <v>31</v>
      </c>
      <c r="H21" s="1"/>
      <c r="I21" s="1"/>
    </row>
    <row r="22" customFormat="false" ht="15" hidden="false" customHeight="false" outlineLevel="0" collapsed="false">
      <c r="A22" s="1"/>
      <c r="B22" s="11" t="s">
        <v>32</v>
      </c>
      <c r="C22" s="12"/>
      <c r="D22" s="1"/>
      <c r="E22" s="1"/>
      <c r="F22" s="1"/>
      <c r="G22" s="13" t="s">
        <v>33</v>
      </c>
      <c r="H22" s="1"/>
      <c r="I22" s="1"/>
    </row>
    <row r="23" customFormat="false" ht="15" hidden="false" customHeight="false" outlineLevel="0" collapsed="false">
      <c r="A23" s="1"/>
      <c r="B23" s="11" t="s">
        <v>34</v>
      </c>
      <c r="C23" s="12"/>
      <c r="D23" s="1"/>
      <c r="E23" s="1"/>
      <c r="F23" s="1"/>
      <c r="G23" s="1"/>
      <c r="H23" s="1"/>
      <c r="I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</row>
    <row r="25" customFormat="false" ht="16.15" hidden="false" customHeight="false" outlineLevel="0" collapsed="false">
      <c r="A25" s="1"/>
      <c r="B25" s="14" t="s">
        <v>35</v>
      </c>
      <c r="C25" s="14"/>
      <c r="D25" s="14"/>
      <c r="E25" s="14"/>
      <c r="F25" s="14"/>
      <c r="G25" s="14"/>
      <c r="H25" s="14"/>
      <c r="I25" s="1"/>
    </row>
    <row r="26" customFormat="false" ht="19.5" hidden="false" customHeight="true" outlineLevel="0" collapsed="false">
      <c r="A26" s="1"/>
      <c r="B26" s="15" t="s">
        <v>36</v>
      </c>
      <c r="C26" s="15"/>
      <c r="D26" s="15"/>
      <c r="E26" s="15"/>
      <c r="F26" s="15"/>
      <c r="G26" s="15"/>
      <c r="H26" s="15"/>
      <c r="I26" s="1"/>
    </row>
    <row r="27" customFormat="false" ht="19.5" hidden="false" customHeight="true" outlineLevel="0" collapsed="false">
      <c r="A27" s="1"/>
      <c r="B27" s="15"/>
      <c r="C27" s="15"/>
      <c r="D27" s="15"/>
      <c r="E27" s="15"/>
      <c r="F27" s="15"/>
      <c r="G27" s="15"/>
      <c r="H27" s="15"/>
      <c r="I27" s="1"/>
    </row>
    <row r="28" customFormat="false" ht="18" hidden="false" customHeight="true" outlineLevel="0" collapsed="false">
      <c r="A28" s="1"/>
      <c r="B28" s="16" t="s">
        <v>37</v>
      </c>
      <c r="C28" s="17" t="s">
        <v>38</v>
      </c>
      <c r="D28" s="17"/>
      <c r="E28" s="17"/>
      <c r="F28" s="17"/>
      <c r="G28" s="17"/>
      <c r="H28" s="17"/>
      <c r="I28" s="1"/>
    </row>
    <row r="29" customFormat="false" ht="18" hidden="false" customHeight="true" outlineLevel="0" collapsed="false">
      <c r="A29" s="1"/>
      <c r="B29" s="16" t="s">
        <v>37</v>
      </c>
      <c r="C29" s="17" t="s">
        <v>39</v>
      </c>
      <c r="D29" s="17"/>
      <c r="E29" s="17"/>
      <c r="F29" s="17"/>
      <c r="G29" s="17"/>
      <c r="H29" s="17"/>
      <c r="I29" s="1"/>
    </row>
    <row r="30" customFormat="false" ht="18" hidden="false" customHeight="true" outlineLevel="0" collapsed="false">
      <c r="A30" s="1"/>
      <c r="B30" s="16" t="s">
        <v>37</v>
      </c>
      <c r="C30" s="17" t="s">
        <v>40</v>
      </c>
      <c r="D30" s="17"/>
      <c r="E30" s="17"/>
      <c r="F30" s="17"/>
      <c r="G30" s="17"/>
      <c r="H30" s="17"/>
      <c r="I30" s="1"/>
    </row>
    <row r="31" customFormat="false" ht="18" hidden="false" customHeight="true" outlineLevel="0" collapsed="false">
      <c r="A31" s="1"/>
      <c r="B31" s="16" t="s">
        <v>37</v>
      </c>
      <c r="C31" s="17" t="s">
        <v>41</v>
      </c>
      <c r="D31" s="17"/>
      <c r="E31" s="17"/>
      <c r="F31" s="17"/>
      <c r="G31" s="17"/>
      <c r="H31" s="17"/>
      <c r="I31" s="1"/>
    </row>
    <row r="32" customFormat="false" ht="18" hidden="false" customHeight="true" outlineLevel="0" collapsed="false">
      <c r="A32" s="1"/>
      <c r="B32" s="16" t="s">
        <v>37</v>
      </c>
      <c r="C32" s="17" t="s">
        <v>42</v>
      </c>
      <c r="D32" s="17"/>
      <c r="E32" s="17"/>
      <c r="F32" s="17"/>
      <c r="G32" s="17"/>
      <c r="H32" s="17"/>
      <c r="I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</row>
    <row r="34" customFormat="false" ht="19.5" hidden="false" customHeight="true" outlineLevel="0" collapsed="false">
      <c r="A34" s="1"/>
      <c r="B34" s="18" t="s">
        <v>43</v>
      </c>
      <c r="C34" s="18"/>
      <c r="D34" s="18"/>
      <c r="E34" s="18"/>
      <c r="F34" s="19" t="s">
        <v>44</v>
      </c>
      <c r="G34" s="19"/>
      <c r="H34" s="19"/>
      <c r="I34" s="1"/>
    </row>
    <row r="35" customFormat="false" ht="19.5" hidden="false" customHeight="true" outlineLevel="0" collapsed="false">
      <c r="A35" s="1"/>
      <c r="B35" s="18"/>
      <c r="C35" s="18"/>
      <c r="D35" s="18"/>
      <c r="E35" s="18"/>
      <c r="F35" s="19"/>
      <c r="G35" s="19"/>
      <c r="H35" s="19"/>
      <c r="I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</row>
  </sheetData>
  <mergeCells count="20">
    <mergeCell ref="B2:H2"/>
    <mergeCell ref="B3:H3"/>
    <mergeCell ref="B4:H4"/>
    <mergeCell ref="B6:H6"/>
    <mergeCell ref="C7:H7"/>
    <mergeCell ref="C8:H8"/>
    <mergeCell ref="C9:H9"/>
    <mergeCell ref="C10:H10"/>
    <mergeCell ref="C11:H11"/>
    <mergeCell ref="C12:H12"/>
    <mergeCell ref="B14:H14"/>
    <mergeCell ref="B25:H25"/>
    <mergeCell ref="B26:H27"/>
    <mergeCell ref="C28:H28"/>
    <mergeCell ref="C29:H29"/>
    <mergeCell ref="C30:H30"/>
    <mergeCell ref="C31:H31"/>
    <mergeCell ref="C32:H32"/>
    <mergeCell ref="B34:E35"/>
    <mergeCell ref="F34:H35"/>
  </mergeCells>
  <hyperlinks>
    <hyperlink ref="B34" r:id="rId2" display="→  Essayer CountClub gratuitement"/>
  </hyperlink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30"/>
    <col collapsed="false" customWidth="true" hidden="false" outlineLevel="0" max="4" min="3" style="0" width="15"/>
    <col collapsed="false" customWidth="true" hidden="false" outlineLevel="0" max="5" min="5" style="0" width="13"/>
    <col collapsed="false" customWidth="true" hidden="false" outlineLevel="0" max="13" min="6" style="0" width="9"/>
    <col collapsed="false" customWidth="true" hidden="true" outlineLevel="0" max="14" min="14" style="0" width="6"/>
  </cols>
  <sheetData>
    <row r="1" customFormat="false" ht="33.75" hidden="false" customHeight="true" outlineLevel="0" collapsed="false">
      <c r="A1" s="20" t="s">
        <v>45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customFormat="false" ht="25.5" hidden="false" customHeight="true" outlineLevel="0" collapsed="false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customFormat="false" ht="6" hidden="false" customHeight="true" outlineLevel="0" collapsed="false"/>
    <row r="5" customFormat="false" ht="21.75" hidden="false" customHeight="true" outlineLevel="0" collapsed="false">
      <c r="A5" s="22" t="s">
        <v>47</v>
      </c>
      <c r="B5" s="22" t="s">
        <v>48</v>
      </c>
      <c r="C5" s="22" t="s">
        <v>49</v>
      </c>
      <c r="D5" s="22" t="s">
        <v>50</v>
      </c>
      <c r="E5" s="22" t="s">
        <v>51</v>
      </c>
      <c r="F5" s="23" t="str">
        <f aca="false">IF(Bienvenue!$C$16="","",Bienvenue!$C$16)</f>
        <v>Alex</v>
      </c>
      <c r="G5" s="23" t="str">
        <f aca="false">IF(Bienvenue!$C$17="","",Bienvenue!$C$17)</f>
        <v>Camille</v>
      </c>
      <c r="H5" s="23" t="str">
        <f aca="false">IF(Bienvenue!$C$18="","",Bienvenue!$C$18)</f>
        <v>Sam</v>
      </c>
      <c r="I5" s="23" t="str">
        <f aca="false">IF(Bienvenue!$C$19="","",Bienvenue!$C$19)</f>
        <v>Léa</v>
      </c>
      <c r="J5" s="23" t="str">
        <f aca="false">IF(Bienvenue!$C$20="","",Bienvenue!$C$20)</f>
        <v/>
      </c>
      <c r="K5" s="23" t="str">
        <f aca="false">IF(Bienvenue!$C$21="","",Bienvenue!$C$21)</f>
        <v/>
      </c>
      <c r="L5" s="23" t="str">
        <f aca="false">IF(Bienvenue!$C$22="","",Bienvenue!$C$22)</f>
        <v/>
      </c>
      <c r="M5" s="23" t="str">
        <f aca="false">IF(Bienvenue!$C$23="","",Bienvenue!$C$23)</f>
        <v/>
      </c>
      <c r="N5" s="24" t="s">
        <v>52</v>
      </c>
    </row>
    <row r="6" customFormat="false" ht="16.5" hidden="false" customHeight="true" outlineLevel="0" collapsed="false">
      <c r="A6" s="25" t="n">
        <v>46248</v>
      </c>
      <c r="B6" s="26" t="s">
        <v>53</v>
      </c>
      <c r="C6" s="27" t="s">
        <v>18</v>
      </c>
      <c r="D6" s="27" t="s">
        <v>17</v>
      </c>
      <c r="E6" s="28" t="n">
        <v>360</v>
      </c>
      <c r="F6" s="29" t="n">
        <v>1</v>
      </c>
      <c r="G6" s="29" t="n">
        <v>1</v>
      </c>
      <c r="H6" s="29" t="n">
        <v>1</v>
      </c>
      <c r="I6" s="29" t="n">
        <v>1</v>
      </c>
      <c r="J6" s="29"/>
      <c r="K6" s="29"/>
      <c r="L6" s="29"/>
      <c r="M6" s="29"/>
      <c r="N6" s="30" t="n">
        <f aca="false">SUMPRODUCT((F$5:M$5&lt;&gt;"")*(F6:M6))</f>
        <v>4</v>
      </c>
    </row>
    <row r="7" customFormat="false" ht="16.5" hidden="false" customHeight="true" outlineLevel="0" collapsed="false">
      <c r="A7" s="31" t="n">
        <v>46248</v>
      </c>
      <c r="B7" s="32" t="s">
        <v>54</v>
      </c>
      <c r="C7" s="33" t="s">
        <v>24</v>
      </c>
      <c r="D7" s="33" t="s">
        <v>20</v>
      </c>
      <c r="E7" s="34" t="n">
        <v>82</v>
      </c>
      <c r="F7" s="29" t="n">
        <v>1</v>
      </c>
      <c r="G7" s="29" t="n">
        <v>1</v>
      </c>
      <c r="H7" s="29" t="n">
        <v>1</v>
      </c>
      <c r="I7" s="29" t="n">
        <v>1</v>
      </c>
      <c r="J7" s="29"/>
      <c r="K7" s="29"/>
      <c r="L7" s="29"/>
      <c r="M7" s="29"/>
      <c r="N7" s="35" t="n">
        <f aca="false">SUMPRODUCT((F$5:M$5&lt;&gt;"")*(F7:M7))</f>
        <v>4</v>
      </c>
    </row>
    <row r="8" customFormat="false" ht="16.5" hidden="false" customHeight="true" outlineLevel="0" collapsed="false">
      <c r="A8" s="25" t="n">
        <v>46248</v>
      </c>
      <c r="B8" s="26" t="s">
        <v>55</v>
      </c>
      <c r="C8" s="27" t="s">
        <v>27</v>
      </c>
      <c r="D8" s="27" t="s">
        <v>23</v>
      </c>
      <c r="E8" s="28" t="n">
        <v>70</v>
      </c>
      <c r="F8" s="29" t="n">
        <v>1</v>
      </c>
      <c r="G8" s="29" t="n">
        <v>1</v>
      </c>
      <c r="H8" s="29" t="n">
        <v>1</v>
      </c>
      <c r="I8" s="29" t="n">
        <v>1</v>
      </c>
      <c r="J8" s="29"/>
      <c r="K8" s="29"/>
      <c r="L8" s="29"/>
      <c r="M8" s="29"/>
      <c r="N8" s="30" t="n">
        <f aca="false">SUMPRODUCT((F$5:M$5&lt;&gt;"")*(F8:M8))</f>
        <v>4</v>
      </c>
    </row>
    <row r="9" customFormat="false" ht="16.5" hidden="false" customHeight="true" outlineLevel="0" collapsed="false">
      <c r="A9" s="31" t="n">
        <v>46249</v>
      </c>
      <c r="B9" s="32" t="s">
        <v>56</v>
      </c>
      <c r="C9" s="33" t="s">
        <v>21</v>
      </c>
      <c r="D9" s="33" t="s">
        <v>26</v>
      </c>
      <c r="E9" s="34" t="n">
        <v>124</v>
      </c>
      <c r="F9" s="29" t="n">
        <v>1</v>
      </c>
      <c r="G9" s="29" t="n">
        <v>1</v>
      </c>
      <c r="H9" s="29" t="n">
        <v>1</v>
      </c>
      <c r="I9" s="29" t="n">
        <v>1</v>
      </c>
      <c r="J9" s="29"/>
      <c r="K9" s="29"/>
      <c r="L9" s="29"/>
      <c r="M9" s="29"/>
      <c r="N9" s="35" t="n">
        <f aca="false">SUMPRODUCT((F$5:M$5&lt;&gt;"")*(F9:M9))</f>
        <v>4</v>
      </c>
    </row>
    <row r="10" customFormat="false" ht="16.5" hidden="false" customHeight="true" outlineLevel="0" collapsed="false">
      <c r="A10" s="25" t="n">
        <v>46249</v>
      </c>
      <c r="B10" s="26" t="s">
        <v>57</v>
      </c>
      <c r="C10" s="27" t="s">
        <v>31</v>
      </c>
      <c r="D10" s="27" t="s">
        <v>17</v>
      </c>
      <c r="E10" s="28" t="n">
        <v>48</v>
      </c>
      <c r="F10" s="29" t="n">
        <v>1</v>
      </c>
      <c r="G10" s="29" t="n">
        <v>1</v>
      </c>
      <c r="H10" s="29" t="n">
        <v>0</v>
      </c>
      <c r="I10" s="29" t="n">
        <v>1</v>
      </c>
      <c r="J10" s="29"/>
      <c r="K10" s="29"/>
      <c r="L10" s="29"/>
      <c r="M10" s="29"/>
      <c r="N10" s="30" t="n">
        <f aca="false">SUMPRODUCT((F$5:M$5&lt;&gt;"")*(F10:M10))</f>
        <v>3</v>
      </c>
    </row>
    <row r="11" customFormat="false" ht="16.5" hidden="false" customHeight="true" outlineLevel="0" collapsed="false">
      <c r="A11" s="31" t="n">
        <v>46250</v>
      </c>
      <c r="B11" s="32" t="s">
        <v>58</v>
      </c>
      <c r="C11" s="33" t="s">
        <v>21</v>
      </c>
      <c r="D11" s="33" t="s">
        <v>20</v>
      </c>
      <c r="E11" s="34" t="n">
        <v>56</v>
      </c>
      <c r="F11" s="29" t="n">
        <v>1</v>
      </c>
      <c r="G11" s="29" t="n">
        <v>1</v>
      </c>
      <c r="H11" s="29" t="n">
        <v>1</v>
      </c>
      <c r="I11" s="29" t="n">
        <v>1</v>
      </c>
      <c r="J11" s="29"/>
      <c r="K11" s="29"/>
      <c r="L11" s="29"/>
      <c r="M11" s="29"/>
      <c r="N11" s="35" t="n">
        <f aca="false">SUMPRODUCT((F$5:M$5&lt;&gt;"")*(F11:M11))</f>
        <v>4</v>
      </c>
    </row>
    <row r="12" customFormat="false" ht="16.5" hidden="false" customHeight="true" outlineLevel="0" collapsed="false">
      <c r="A12" s="25"/>
      <c r="B12" s="26"/>
      <c r="C12" s="27"/>
      <c r="D12" s="27"/>
      <c r="E12" s="28"/>
      <c r="F12" s="29" t="n">
        <v>1</v>
      </c>
      <c r="G12" s="29" t="n">
        <v>1</v>
      </c>
      <c r="H12" s="29" t="n">
        <v>1</v>
      </c>
      <c r="I12" s="29" t="n">
        <v>1</v>
      </c>
      <c r="J12" s="29" t="n">
        <v>1</v>
      </c>
      <c r="K12" s="29" t="n">
        <v>1</v>
      </c>
      <c r="L12" s="29" t="n">
        <v>1</v>
      </c>
      <c r="M12" s="29" t="n">
        <v>1</v>
      </c>
      <c r="N12" s="30" t="n">
        <f aca="false">SUMPRODUCT((F$5:M$5&lt;&gt;"")*(F12:M12))</f>
        <v>4</v>
      </c>
    </row>
    <row r="13" customFormat="false" ht="16.5" hidden="false" customHeight="true" outlineLevel="0" collapsed="false">
      <c r="A13" s="31"/>
      <c r="B13" s="32"/>
      <c r="C13" s="33"/>
      <c r="D13" s="33"/>
      <c r="E13" s="34"/>
      <c r="F13" s="29" t="n">
        <v>1</v>
      </c>
      <c r="G13" s="29" t="n">
        <v>1</v>
      </c>
      <c r="H13" s="29" t="n">
        <v>1</v>
      </c>
      <c r="I13" s="29" t="n">
        <v>1</v>
      </c>
      <c r="J13" s="29" t="n">
        <v>1</v>
      </c>
      <c r="K13" s="29" t="n">
        <v>1</v>
      </c>
      <c r="L13" s="29" t="n">
        <v>1</v>
      </c>
      <c r="M13" s="29" t="n">
        <v>1</v>
      </c>
      <c r="N13" s="35" t="n">
        <f aca="false">SUMPRODUCT((F$5:M$5&lt;&gt;"")*(F13:M13))</f>
        <v>4</v>
      </c>
    </row>
    <row r="14" customFormat="false" ht="16.5" hidden="false" customHeight="true" outlineLevel="0" collapsed="false">
      <c r="A14" s="25"/>
      <c r="B14" s="26"/>
      <c r="C14" s="27"/>
      <c r="D14" s="27"/>
      <c r="E14" s="28"/>
      <c r="F14" s="29" t="n">
        <v>1</v>
      </c>
      <c r="G14" s="29" t="n">
        <v>1</v>
      </c>
      <c r="H14" s="29" t="n">
        <v>1</v>
      </c>
      <c r="I14" s="29" t="n">
        <v>1</v>
      </c>
      <c r="J14" s="29" t="n">
        <v>1</v>
      </c>
      <c r="K14" s="29" t="n">
        <v>1</v>
      </c>
      <c r="L14" s="29" t="n">
        <v>1</v>
      </c>
      <c r="M14" s="29" t="n">
        <v>1</v>
      </c>
      <c r="N14" s="30" t="n">
        <f aca="false">SUMPRODUCT((F$5:M$5&lt;&gt;"")*(F14:M14))</f>
        <v>4</v>
      </c>
    </row>
    <row r="15" customFormat="false" ht="16.5" hidden="false" customHeight="true" outlineLevel="0" collapsed="false">
      <c r="A15" s="31"/>
      <c r="B15" s="32"/>
      <c r="C15" s="33"/>
      <c r="D15" s="33"/>
      <c r="E15" s="34"/>
      <c r="F15" s="29" t="n">
        <v>1</v>
      </c>
      <c r="G15" s="29" t="n">
        <v>1</v>
      </c>
      <c r="H15" s="29" t="n">
        <v>1</v>
      </c>
      <c r="I15" s="29" t="n">
        <v>1</v>
      </c>
      <c r="J15" s="29" t="n">
        <v>1</v>
      </c>
      <c r="K15" s="29" t="n">
        <v>1</v>
      </c>
      <c r="L15" s="29" t="n">
        <v>1</v>
      </c>
      <c r="M15" s="29" t="n">
        <v>1</v>
      </c>
      <c r="N15" s="35" t="n">
        <f aca="false">SUMPRODUCT((F$5:M$5&lt;&gt;"")*(F15:M15))</f>
        <v>4</v>
      </c>
    </row>
    <row r="16" customFormat="false" ht="16.5" hidden="false" customHeight="true" outlineLevel="0" collapsed="false">
      <c r="A16" s="25"/>
      <c r="B16" s="26"/>
      <c r="C16" s="27"/>
      <c r="D16" s="27"/>
      <c r="E16" s="28"/>
      <c r="F16" s="29" t="n">
        <v>1</v>
      </c>
      <c r="G16" s="29" t="n">
        <v>1</v>
      </c>
      <c r="H16" s="29" t="n">
        <v>1</v>
      </c>
      <c r="I16" s="29" t="n">
        <v>1</v>
      </c>
      <c r="J16" s="29" t="n">
        <v>1</v>
      </c>
      <c r="K16" s="29" t="n">
        <v>1</v>
      </c>
      <c r="L16" s="29" t="n">
        <v>1</v>
      </c>
      <c r="M16" s="29" t="n">
        <v>1</v>
      </c>
      <c r="N16" s="30" t="n">
        <f aca="false">SUMPRODUCT((F$5:M$5&lt;&gt;"")*(F16:M16))</f>
        <v>4</v>
      </c>
    </row>
    <row r="17" customFormat="false" ht="16.5" hidden="false" customHeight="true" outlineLevel="0" collapsed="false">
      <c r="A17" s="31"/>
      <c r="B17" s="32"/>
      <c r="C17" s="33"/>
      <c r="D17" s="33"/>
      <c r="E17" s="34"/>
      <c r="F17" s="29" t="n">
        <v>1</v>
      </c>
      <c r="G17" s="29" t="n">
        <v>1</v>
      </c>
      <c r="H17" s="29" t="n">
        <v>1</v>
      </c>
      <c r="I17" s="29" t="n">
        <v>1</v>
      </c>
      <c r="J17" s="29" t="n">
        <v>1</v>
      </c>
      <c r="K17" s="29" t="n">
        <v>1</v>
      </c>
      <c r="L17" s="29" t="n">
        <v>1</v>
      </c>
      <c r="M17" s="29" t="n">
        <v>1</v>
      </c>
      <c r="N17" s="35" t="n">
        <f aca="false">SUMPRODUCT((F$5:M$5&lt;&gt;"")*(F17:M17))</f>
        <v>4</v>
      </c>
    </row>
    <row r="18" customFormat="false" ht="16.5" hidden="false" customHeight="true" outlineLevel="0" collapsed="false">
      <c r="A18" s="25"/>
      <c r="B18" s="26"/>
      <c r="C18" s="27"/>
      <c r="D18" s="27"/>
      <c r="E18" s="28"/>
      <c r="F18" s="29" t="n">
        <v>1</v>
      </c>
      <c r="G18" s="29" t="n">
        <v>1</v>
      </c>
      <c r="H18" s="29" t="n">
        <v>1</v>
      </c>
      <c r="I18" s="29" t="n">
        <v>1</v>
      </c>
      <c r="J18" s="29" t="n">
        <v>1</v>
      </c>
      <c r="K18" s="29" t="n">
        <v>1</v>
      </c>
      <c r="L18" s="29" t="n">
        <v>1</v>
      </c>
      <c r="M18" s="29" t="n">
        <v>1</v>
      </c>
      <c r="N18" s="30" t="n">
        <f aca="false">SUMPRODUCT((F$5:M$5&lt;&gt;"")*(F18:M18))</f>
        <v>4</v>
      </c>
    </row>
    <row r="19" customFormat="false" ht="16.5" hidden="false" customHeight="true" outlineLevel="0" collapsed="false">
      <c r="A19" s="31"/>
      <c r="B19" s="32"/>
      <c r="C19" s="33"/>
      <c r="D19" s="33"/>
      <c r="E19" s="34"/>
      <c r="F19" s="29" t="n">
        <v>1</v>
      </c>
      <c r="G19" s="29" t="n">
        <v>1</v>
      </c>
      <c r="H19" s="29" t="n">
        <v>1</v>
      </c>
      <c r="I19" s="29" t="n">
        <v>1</v>
      </c>
      <c r="J19" s="29" t="n">
        <v>1</v>
      </c>
      <c r="K19" s="29" t="n">
        <v>1</v>
      </c>
      <c r="L19" s="29" t="n">
        <v>1</v>
      </c>
      <c r="M19" s="29" t="n">
        <v>1</v>
      </c>
      <c r="N19" s="35" t="n">
        <f aca="false">SUMPRODUCT((F$5:M$5&lt;&gt;"")*(F19:M19))</f>
        <v>4</v>
      </c>
    </row>
    <row r="20" customFormat="false" ht="16.5" hidden="false" customHeight="true" outlineLevel="0" collapsed="false">
      <c r="A20" s="25"/>
      <c r="B20" s="26"/>
      <c r="C20" s="27"/>
      <c r="D20" s="27"/>
      <c r="E20" s="28"/>
      <c r="F20" s="29" t="n">
        <v>1</v>
      </c>
      <c r="G20" s="29" t="n">
        <v>1</v>
      </c>
      <c r="H20" s="29" t="n">
        <v>1</v>
      </c>
      <c r="I20" s="29" t="n">
        <v>1</v>
      </c>
      <c r="J20" s="29" t="n">
        <v>1</v>
      </c>
      <c r="K20" s="29" t="n">
        <v>1</v>
      </c>
      <c r="L20" s="29" t="n">
        <v>1</v>
      </c>
      <c r="M20" s="29" t="n">
        <v>1</v>
      </c>
      <c r="N20" s="30" t="n">
        <f aca="false">SUMPRODUCT((F$5:M$5&lt;&gt;"")*(F20:M20))</f>
        <v>4</v>
      </c>
    </row>
    <row r="21" customFormat="false" ht="16.5" hidden="false" customHeight="true" outlineLevel="0" collapsed="false">
      <c r="A21" s="31"/>
      <c r="B21" s="32"/>
      <c r="C21" s="33"/>
      <c r="D21" s="33"/>
      <c r="E21" s="34"/>
      <c r="F21" s="29" t="n">
        <v>1</v>
      </c>
      <c r="G21" s="29" t="n">
        <v>1</v>
      </c>
      <c r="H21" s="29" t="n">
        <v>1</v>
      </c>
      <c r="I21" s="29" t="n">
        <v>1</v>
      </c>
      <c r="J21" s="29" t="n">
        <v>1</v>
      </c>
      <c r="K21" s="29" t="n">
        <v>1</v>
      </c>
      <c r="L21" s="29" t="n">
        <v>1</v>
      </c>
      <c r="M21" s="29" t="n">
        <v>1</v>
      </c>
      <c r="N21" s="35" t="n">
        <f aca="false">SUMPRODUCT((F$5:M$5&lt;&gt;"")*(F21:M21))</f>
        <v>4</v>
      </c>
    </row>
    <row r="22" customFormat="false" ht="16.5" hidden="false" customHeight="true" outlineLevel="0" collapsed="false">
      <c r="A22" s="25"/>
      <c r="B22" s="26"/>
      <c r="C22" s="27"/>
      <c r="D22" s="27"/>
      <c r="E22" s="28"/>
      <c r="F22" s="29" t="n">
        <v>1</v>
      </c>
      <c r="G22" s="29" t="n">
        <v>1</v>
      </c>
      <c r="H22" s="29" t="n">
        <v>1</v>
      </c>
      <c r="I22" s="29" t="n">
        <v>1</v>
      </c>
      <c r="J22" s="29" t="n">
        <v>1</v>
      </c>
      <c r="K22" s="29" t="n">
        <v>1</v>
      </c>
      <c r="L22" s="29" t="n">
        <v>1</v>
      </c>
      <c r="M22" s="29" t="n">
        <v>1</v>
      </c>
      <c r="N22" s="30" t="n">
        <f aca="false">SUMPRODUCT((F$5:M$5&lt;&gt;"")*(F22:M22))</f>
        <v>4</v>
      </c>
    </row>
    <row r="23" customFormat="false" ht="16.5" hidden="false" customHeight="true" outlineLevel="0" collapsed="false">
      <c r="A23" s="31"/>
      <c r="B23" s="32"/>
      <c r="C23" s="33"/>
      <c r="D23" s="33"/>
      <c r="E23" s="34"/>
      <c r="F23" s="29" t="n">
        <v>1</v>
      </c>
      <c r="G23" s="29" t="n">
        <v>1</v>
      </c>
      <c r="H23" s="29" t="n">
        <v>1</v>
      </c>
      <c r="I23" s="29" t="n">
        <v>1</v>
      </c>
      <c r="J23" s="29" t="n">
        <v>1</v>
      </c>
      <c r="K23" s="29" t="n">
        <v>1</v>
      </c>
      <c r="L23" s="29" t="n">
        <v>1</v>
      </c>
      <c r="M23" s="29" t="n">
        <v>1</v>
      </c>
      <c r="N23" s="35" t="n">
        <f aca="false">SUMPRODUCT((F$5:M$5&lt;&gt;"")*(F23:M23))</f>
        <v>4</v>
      </c>
    </row>
    <row r="24" customFormat="false" ht="16.5" hidden="false" customHeight="true" outlineLevel="0" collapsed="false">
      <c r="A24" s="25"/>
      <c r="B24" s="26"/>
      <c r="C24" s="27"/>
      <c r="D24" s="27"/>
      <c r="E24" s="28"/>
      <c r="F24" s="29" t="n">
        <v>1</v>
      </c>
      <c r="G24" s="29" t="n">
        <v>1</v>
      </c>
      <c r="H24" s="29" t="n">
        <v>1</v>
      </c>
      <c r="I24" s="29" t="n">
        <v>1</v>
      </c>
      <c r="J24" s="29" t="n">
        <v>1</v>
      </c>
      <c r="K24" s="29" t="n">
        <v>1</v>
      </c>
      <c r="L24" s="29" t="n">
        <v>1</v>
      </c>
      <c r="M24" s="29" t="n">
        <v>1</v>
      </c>
      <c r="N24" s="30" t="n">
        <f aca="false">SUMPRODUCT((F$5:M$5&lt;&gt;"")*(F24:M24))</f>
        <v>4</v>
      </c>
    </row>
    <row r="25" customFormat="false" ht="16.5" hidden="false" customHeight="true" outlineLevel="0" collapsed="false">
      <c r="A25" s="31"/>
      <c r="B25" s="32"/>
      <c r="C25" s="33"/>
      <c r="D25" s="33"/>
      <c r="E25" s="34"/>
      <c r="F25" s="29" t="n">
        <v>1</v>
      </c>
      <c r="G25" s="29" t="n">
        <v>1</v>
      </c>
      <c r="H25" s="29" t="n">
        <v>1</v>
      </c>
      <c r="I25" s="29" t="n">
        <v>1</v>
      </c>
      <c r="J25" s="29" t="n">
        <v>1</v>
      </c>
      <c r="K25" s="29" t="n">
        <v>1</v>
      </c>
      <c r="L25" s="29" t="n">
        <v>1</v>
      </c>
      <c r="M25" s="29" t="n">
        <v>1</v>
      </c>
      <c r="N25" s="35" t="n">
        <f aca="false">SUMPRODUCT((F$5:M$5&lt;&gt;"")*(F25:M25))</f>
        <v>4</v>
      </c>
    </row>
    <row r="26" customFormat="false" ht="16.5" hidden="false" customHeight="true" outlineLevel="0" collapsed="false">
      <c r="A26" s="25"/>
      <c r="B26" s="26"/>
      <c r="C26" s="27"/>
      <c r="D26" s="27"/>
      <c r="E26" s="28"/>
      <c r="F26" s="29" t="n">
        <v>1</v>
      </c>
      <c r="G26" s="29" t="n">
        <v>1</v>
      </c>
      <c r="H26" s="29" t="n">
        <v>1</v>
      </c>
      <c r="I26" s="29" t="n">
        <v>1</v>
      </c>
      <c r="J26" s="29" t="n">
        <v>1</v>
      </c>
      <c r="K26" s="29" t="n">
        <v>1</v>
      </c>
      <c r="L26" s="29" t="n">
        <v>1</v>
      </c>
      <c r="M26" s="29" t="n">
        <v>1</v>
      </c>
      <c r="N26" s="30" t="n">
        <f aca="false">SUMPRODUCT((F$5:M$5&lt;&gt;"")*(F26:M26))</f>
        <v>4</v>
      </c>
    </row>
    <row r="27" customFormat="false" ht="16.5" hidden="false" customHeight="true" outlineLevel="0" collapsed="false">
      <c r="A27" s="31"/>
      <c r="B27" s="32"/>
      <c r="C27" s="33"/>
      <c r="D27" s="33"/>
      <c r="E27" s="34"/>
      <c r="F27" s="29" t="n">
        <v>1</v>
      </c>
      <c r="G27" s="29" t="n">
        <v>1</v>
      </c>
      <c r="H27" s="29" t="n">
        <v>1</v>
      </c>
      <c r="I27" s="29" t="n">
        <v>1</v>
      </c>
      <c r="J27" s="29" t="n">
        <v>1</v>
      </c>
      <c r="K27" s="29" t="n">
        <v>1</v>
      </c>
      <c r="L27" s="29" t="n">
        <v>1</v>
      </c>
      <c r="M27" s="29" t="n">
        <v>1</v>
      </c>
      <c r="N27" s="35" t="n">
        <f aca="false">SUMPRODUCT((F$5:M$5&lt;&gt;"")*(F27:M27))</f>
        <v>4</v>
      </c>
    </row>
    <row r="28" customFormat="false" ht="16.5" hidden="false" customHeight="true" outlineLevel="0" collapsed="false">
      <c r="A28" s="25"/>
      <c r="B28" s="26"/>
      <c r="C28" s="27"/>
      <c r="D28" s="27"/>
      <c r="E28" s="28"/>
      <c r="F28" s="29" t="n">
        <v>1</v>
      </c>
      <c r="G28" s="29" t="n">
        <v>1</v>
      </c>
      <c r="H28" s="29" t="n">
        <v>1</v>
      </c>
      <c r="I28" s="29" t="n">
        <v>1</v>
      </c>
      <c r="J28" s="29" t="n">
        <v>1</v>
      </c>
      <c r="K28" s="29" t="n">
        <v>1</v>
      </c>
      <c r="L28" s="29" t="n">
        <v>1</v>
      </c>
      <c r="M28" s="29" t="n">
        <v>1</v>
      </c>
      <c r="N28" s="30" t="n">
        <f aca="false">SUMPRODUCT((F$5:M$5&lt;&gt;"")*(F28:M28))</f>
        <v>4</v>
      </c>
    </row>
    <row r="29" customFormat="false" ht="16.5" hidden="false" customHeight="true" outlineLevel="0" collapsed="false">
      <c r="A29" s="31"/>
      <c r="B29" s="32"/>
      <c r="C29" s="33"/>
      <c r="D29" s="33"/>
      <c r="E29" s="34"/>
      <c r="F29" s="29" t="n">
        <v>1</v>
      </c>
      <c r="G29" s="29" t="n">
        <v>1</v>
      </c>
      <c r="H29" s="29" t="n">
        <v>1</v>
      </c>
      <c r="I29" s="29" t="n">
        <v>1</v>
      </c>
      <c r="J29" s="29" t="n">
        <v>1</v>
      </c>
      <c r="K29" s="29" t="n">
        <v>1</v>
      </c>
      <c r="L29" s="29" t="n">
        <v>1</v>
      </c>
      <c r="M29" s="29" t="n">
        <v>1</v>
      </c>
      <c r="N29" s="35" t="n">
        <f aca="false">SUMPRODUCT((F$5:M$5&lt;&gt;"")*(F29:M29))</f>
        <v>4</v>
      </c>
    </row>
    <row r="30" customFormat="false" ht="16.5" hidden="false" customHeight="true" outlineLevel="0" collapsed="false">
      <c r="A30" s="25"/>
      <c r="B30" s="26"/>
      <c r="C30" s="27"/>
      <c r="D30" s="27"/>
      <c r="E30" s="28"/>
      <c r="F30" s="29" t="n">
        <v>1</v>
      </c>
      <c r="G30" s="29" t="n">
        <v>1</v>
      </c>
      <c r="H30" s="29" t="n">
        <v>1</v>
      </c>
      <c r="I30" s="29" t="n">
        <v>1</v>
      </c>
      <c r="J30" s="29" t="n">
        <v>1</v>
      </c>
      <c r="K30" s="29" t="n">
        <v>1</v>
      </c>
      <c r="L30" s="29" t="n">
        <v>1</v>
      </c>
      <c r="M30" s="29" t="n">
        <v>1</v>
      </c>
      <c r="N30" s="30" t="n">
        <f aca="false">SUMPRODUCT((F$5:M$5&lt;&gt;"")*(F30:M30))</f>
        <v>4</v>
      </c>
    </row>
    <row r="31" customFormat="false" ht="16.5" hidden="false" customHeight="true" outlineLevel="0" collapsed="false">
      <c r="A31" s="31"/>
      <c r="B31" s="32"/>
      <c r="C31" s="33"/>
      <c r="D31" s="33"/>
      <c r="E31" s="34"/>
      <c r="F31" s="29" t="n">
        <v>1</v>
      </c>
      <c r="G31" s="29" t="n">
        <v>1</v>
      </c>
      <c r="H31" s="29" t="n">
        <v>1</v>
      </c>
      <c r="I31" s="29" t="n">
        <v>1</v>
      </c>
      <c r="J31" s="29" t="n">
        <v>1</v>
      </c>
      <c r="K31" s="29" t="n">
        <v>1</v>
      </c>
      <c r="L31" s="29" t="n">
        <v>1</v>
      </c>
      <c r="M31" s="29" t="n">
        <v>1</v>
      </c>
      <c r="N31" s="35" t="n">
        <f aca="false">SUMPRODUCT((F$5:M$5&lt;&gt;"")*(F31:M31))</f>
        <v>4</v>
      </c>
    </row>
    <row r="32" customFormat="false" ht="16.5" hidden="false" customHeight="true" outlineLevel="0" collapsed="false">
      <c r="A32" s="25"/>
      <c r="B32" s="26"/>
      <c r="C32" s="27"/>
      <c r="D32" s="27"/>
      <c r="E32" s="28"/>
      <c r="F32" s="29" t="n">
        <v>1</v>
      </c>
      <c r="G32" s="29" t="n">
        <v>1</v>
      </c>
      <c r="H32" s="29" t="n">
        <v>1</v>
      </c>
      <c r="I32" s="29" t="n">
        <v>1</v>
      </c>
      <c r="J32" s="29" t="n">
        <v>1</v>
      </c>
      <c r="K32" s="29" t="n">
        <v>1</v>
      </c>
      <c r="L32" s="29" t="n">
        <v>1</v>
      </c>
      <c r="M32" s="29" t="n">
        <v>1</v>
      </c>
      <c r="N32" s="30" t="n">
        <f aca="false">SUMPRODUCT((F$5:M$5&lt;&gt;"")*(F32:M32))</f>
        <v>4</v>
      </c>
    </row>
    <row r="33" customFormat="false" ht="16.5" hidden="false" customHeight="true" outlineLevel="0" collapsed="false">
      <c r="A33" s="31"/>
      <c r="B33" s="32"/>
      <c r="C33" s="33"/>
      <c r="D33" s="33"/>
      <c r="E33" s="34"/>
      <c r="F33" s="29" t="n">
        <v>1</v>
      </c>
      <c r="G33" s="29" t="n">
        <v>1</v>
      </c>
      <c r="H33" s="29" t="n">
        <v>1</v>
      </c>
      <c r="I33" s="29" t="n">
        <v>1</v>
      </c>
      <c r="J33" s="29" t="n">
        <v>1</v>
      </c>
      <c r="K33" s="29" t="n">
        <v>1</v>
      </c>
      <c r="L33" s="29" t="n">
        <v>1</v>
      </c>
      <c r="M33" s="29" t="n">
        <v>1</v>
      </c>
      <c r="N33" s="35" t="n">
        <f aca="false">SUMPRODUCT((F$5:M$5&lt;&gt;"")*(F33:M33))</f>
        <v>4</v>
      </c>
    </row>
    <row r="34" customFormat="false" ht="16.5" hidden="false" customHeight="true" outlineLevel="0" collapsed="false">
      <c r="A34" s="25"/>
      <c r="B34" s="26"/>
      <c r="C34" s="27"/>
      <c r="D34" s="27"/>
      <c r="E34" s="28"/>
      <c r="F34" s="29" t="n">
        <v>1</v>
      </c>
      <c r="G34" s="29" t="n">
        <v>1</v>
      </c>
      <c r="H34" s="29" t="n">
        <v>1</v>
      </c>
      <c r="I34" s="29" t="n">
        <v>1</v>
      </c>
      <c r="J34" s="29" t="n">
        <v>1</v>
      </c>
      <c r="K34" s="29" t="n">
        <v>1</v>
      </c>
      <c r="L34" s="29" t="n">
        <v>1</v>
      </c>
      <c r="M34" s="29" t="n">
        <v>1</v>
      </c>
      <c r="N34" s="30" t="n">
        <f aca="false">SUMPRODUCT((F$5:M$5&lt;&gt;"")*(F34:M34))</f>
        <v>4</v>
      </c>
    </row>
    <row r="35" customFormat="false" ht="16.5" hidden="false" customHeight="true" outlineLevel="0" collapsed="false">
      <c r="A35" s="31"/>
      <c r="B35" s="32"/>
      <c r="C35" s="33"/>
      <c r="D35" s="33"/>
      <c r="E35" s="34"/>
      <c r="F35" s="29" t="n">
        <v>1</v>
      </c>
      <c r="G35" s="29" t="n">
        <v>1</v>
      </c>
      <c r="H35" s="29" t="n">
        <v>1</v>
      </c>
      <c r="I35" s="29" t="n">
        <v>1</v>
      </c>
      <c r="J35" s="29" t="n">
        <v>1</v>
      </c>
      <c r="K35" s="29" t="n">
        <v>1</v>
      </c>
      <c r="L35" s="29" t="n">
        <v>1</v>
      </c>
      <c r="M35" s="29" t="n">
        <v>1</v>
      </c>
      <c r="N35" s="35" t="n">
        <f aca="false">SUMPRODUCT((F$5:M$5&lt;&gt;"")*(F35:M35))</f>
        <v>4</v>
      </c>
    </row>
    <row r="36" customFormat="false" ht="16.5" hidden="false" customHeight="true" outlineLevel="0" collapsed="false">
      <c r="A36" s="25"/>
      <c r="B36" s="26"/>
      <c r="C36" s="27"/>
      <c r="D36" s="27"/>
      <c r="E36" s="28"/>
      <c r="F36" s="29" t="n">
        <v>1</v>
      </c>
      <c r="G36" s="29" t="n">
        <v>1</v>
      </c>
      <c r="H36" s="29" t="n">
        <v>1</v>
      </c>
      <c r="I36" s="29" t="n">
        <v>1</v>
      </c>
      <c r="J36" s="29" t="n">
        <v>1</v>
      </c>
      <c r="K36" s="29" t="n">
        <v>1</v>
      </c>
      <c r="L36" s="29" t="n">
        <v>1</v>
      </c>
      <c r="M36" s="29" t="n">
        <v>1</v>
      </c>
      <c r="N36" s="30" t="n">
        <f aca="false">SUMPRODUCT((F$5:M$5&lt;&gt;"")*(F36:M36))</f>
        <v>4</v>
      </c>
    </row>
    <row r="37" customFormat="false" ht="16.5" hidden="false" customHeight="true" outlineLevel="0" collapsed="false">
      <c r="A37" s="31"/>
      <c r="B37" s="32"/>
      <c r="C37" s="33"/>
      <c r="D37" s="33"/>
      <c r="E37" s="34"/>
      <c r="F37" s="29" t="n">
        <v>1</v>
      </c>
      <c r="G37" s="29" t="n">
        <v>1</v>
      </c>
      <c r="H37" s="29" t="n">
        <v>1</v>
      </c>
      <c r="I37" s="29" t="n">
        <v>1</v>
      </c>
      <c r="J37" s="29" t="n">
        <v>1</v>
      </c>
      <c r="K37" s="29" t="n">
        <v>1</v>
      </c>
      <c r="L37" s="29" t="n">
        <v>1</v>
      </c>
      <c r="M37" s="29" t="n">
        <v>1</v>
      </c>
      <c r="N37" s="35" t="n">
        <f aca="false">SUMPRODUCT((F$5:M$5&lt;&gt;"")*(F37:M37))</f>
        <v>4</v>
      </c>
    </row>
    <row r="38" customFormat="false" ht="16.5" hidden="false" customHeight="true" outlineLevel="0" collapsed="false">
      <c r="A38" s="25"/>
      <c r="B38" s="26"/>
      <c r="C38" s="27"/>
      <c r="D38" s="27"/>
      <c r="E38" s="28"/>
      <c r="F38" s="29" t="n">
        <v>1</v>
      </c>
      <c r="G38" s="29" t="n">
        <v>1</v>
      </c>
      <c r="H38" s="29" t="n">
        <v>1</v>
      </c>
      <c r="I38" s="29" t="n">
        <v>1</v>
      </c>
      <c r="J38" s="29" t="n">
        <v>1</v>
      </c>
      <c r="K38" s="29" t="n">
        <v>1</v>
      </c>
      <c r="L38" s="29" t="n">
        <v>1</v>
      </c>
      <c r="M38" s="29" t="n">
        <v>1</v>
      </c>
      <c r="N38" s="30" t="n">
        <f aca="false">SUMPRODUCT((F$5:M$5&lt;&gt;"")*(F38:M38))</f>
        <v>4</v>
      </c>
    </row>
    <row r="39" customFormat="false" ht="16.5" hidden="false" customHeight="true" outlineLevel="0" collapsed="false">
      <c r="A39" s="31"/>
      <c r="B39" s="32"/>
      <c r="C39" s="33"/>
      <c r="D39" s="33"/>
      <c r="E39" s="34"/>
      <c r="F39" s="29" t="n">
        <v>1</v>
      </c>
      <c r="G39" s="29" t="n">
        <v>1</v>
      </c>
      <c r="H39" s="29" t="n">
        <v>1</v>
      </c>
      <c r="I39" s="29" t="n">
        <v>1</v>
      </c>
      <c r="J39" s="29" t="n">
        <v>1</v>
      </c>
      <c r="K39" s="29" t="n">
        <v>1</v>
      </c>
      <c r="L39" s="29" t="n">
        <v>1</v>
      </c>
      <c r="M39" s="29" t="n">
        <v>1</v>
      </c>
      <c r="N39" s="35" t="n">
        <f aca="false">SUMPRODUCT((F$5:M$5&lt;&gt;"")*(F39:M39))</f>
        <v>4</v>
      </c>
    </row>
    <row r="40" customFormat="false" ht="16.5" hidden="false" customHeight="true" outlineLevel="0" collapsed="false">
      <c r="A40" s="25"/>
      <c r="B40" s="26"/>
      <c r="C40" s="27"/>
      <c r="D40" s="27"/>
      <c r="E40" s="28"/>
      <c r="F40" s="29" t="n">
        <v>1</v>
      </c>
      <c r="G40" s="29" t="n">
        <v>1</v>
      </c>
      <c r="H40" s="29" t="n">
        <v>1</v>
      </c>
      <c r="I40" s="29" t="n">
        <v>1</v>
      </c>
      <c r="J40" s="29" t="n">
        <v>1</v>
      </c>
      <c r="K40" s="29" t="n">
        <v>1</v>
      </c>
      <c r="L40" s="29" t="n">
        <v>1</v>
      </c>
      <c r="M40" s="29" t="n">
        <v>1</v>
      </c>
      <c r="N40" s="30" t="n">
        <f aca="false">SUMPRODUCT((F$5:M$5&lt;&gt;"")*(F40:M40))</f>
        <v>4</v>
      </c>
    </row>
    <row r="41" customFormat="false" ht="16.5" hidden="false" customHeight="true" outlineLevel="0" collapsed="false">
      <c r="A41" s="31"/>
      <c r="B41" s="32"/>
      <c r="C41" s="33"/>
      <c r="D41" s="33"/>
      <c r="E41" s="34"/>
      <c r="F41" s="29" t="n">
        <v>1</v>
      </c>
      <c r="G41" s="29" t="n">
        <v>1</v>
      </c>
      <c r="H41" s="29" t="n">
        <v>1</v>
      </c>
      <c r="I41" s="29" t="n">
        <v>1</v>
      </c>
      <c r="J41" s="29" t="n">
        <v>1</v>
      </c>
      <c r="K41" s="29" t="n">
        <v>1</v>
      </c>
      <c r="L41" s="29" t="n">
        <v>1</v>
      </c>
      <c r="M41" s="29" t="n">
        <v>1</v>
      </c>
      <c r="N41" s="35" t="n">
        <f aca="false">SUMPRODUCT((F$5:M$5&lt;&gt;"")*(F41:M41))</f>
        <v>4</v>
      </c>
    </row>
    <row r="42" customFormat="false" ht="16.5" hidden="false" customHeight="true" outlineLevel="0" collapsed="false">
      <c r="A42" s="25"/>
      <c r="B42" s="26"/>
      <c r="C42" s="27"/>
      <c r="D42" s="27"/>
      <c r="E42" s="28"/>
      <c r="F42" s="29" t="n">
        <v>1</v>
      </c>
      <c r="G42" s="29" t="n">
        <v>1</v>
      </c>
      <c r="H42" s="29" t="n">
        <v>1</v>
      </c>
      <c r="I42" s="29" t="n">
        <v>1</v>
      </c>
      <c r="J42" s="29" t="n">
        <v>1</v>
      </c>
      <c r="K42" s="29" t="n">
        <v>1</v>
      </c>
      <c r="L42" s="29" t="n">
        <v>1</v>
      </c>
      <c r="M42" s="29" t="n">
        <v>1</v>
      </c>
      <c r="N42" s="30" t="n">
        <f aca="false">SUMPRODUCT((F$5:M$5&lt;&gt;"")*(F42:M42))</f>
        <v>4</v>
      </c>
    </row>
    <row r="43" customFormat="false" ht="16.5" hidden="false" customHeight="true" outlineLevel="0" collapsed="false">
      <c r="A43" s="31"/>
      <c r="B43" s="32"/>
      <c r="C43" s="33"/>
      <c r="D43" s="33"/>
      <c r="E43" s="34"/>
      <c r="F43" s="29" t="n">
        <v>1</v>
      </c>
      <c r="G43" s="29" t="n">
        <v>1</v>
      </c>
      <c r="H43" s="29" t="n">
        <v>1</v>
      </c>
      <c r="I43" s="29" t="n">
        <v>1</v>
      </c>
      <c r="J43" s="29" t="n">
        <v>1</v>
      </c>
      <c r="K43" s="29" t="n">
        <v>1</v>
      </c>
      <c r="L43" s="29" t="n">
        <v>1</v>
      </c>
      <c r="M43" s="29" t="n">
        <v>1</v>
      </c>
      <c r="N43" s="35" t="n">
        <f aca="false">SUMPRODUCT((F$5:M$5&lt;&gt;"")*(F43:M43))</f>
        <v>4</v>
      </c>
    </row>
    <row r="44" customFormat="false" ht="16.5" hidden="false" customHeight="true" outlineLevel="0" collapsed="false">
      <c r="A44" s="25"/>
      <c r="B44" s="26"/>
      <c r="C44" s="27"/>
      <c r="D44" s="27"/>
      <c r="E44" s="28"/>
      <c r="F44" s="29" t="n">
        <v>1</v>
      </c>
      <c r="G44" s="29" t="n">
        <v>1</v>
      </c>
      <c r="H44" s="29" t="n">
        <v>1</v>
      </c>
      <c r="I44" s="29" t="n">
        <v>1</v>
      </c>
      <c r="J44" s="29" t="n">
        <v>1</v>
      </c>
      <c r="K44" s="29" t="n">
        <v>1</v>
      </c>
      <c r="L44" s="29" t="n">
        <v>1</v>
      </c>
      <c r="M44" s="29" t="n">
        <v>1</v>
      </c>
      <c r="N44" s="30" t="n">
        <f aca="false">SUMPRODUCT((F$5:M$5&lt;&gt;"")*(F44:M44))</f>
        <v>4</v>
      </c>
    </row>
    <row r="45" customFormat="false" ht="16.5" hidden="false" customHeight="true" outlineLevel="0" collapsed="false">
      <c r="A45" s="31"/>
      <c r="B45" s="32"/>
      <c r="C45" s="33"/>
      <c r="D45" s="33"/>
      <c r="E45" s="34"/>
      <c r="F45" s="29" t="n">
        <v>1</v>
      </c>
      <c r="G45" s="29" t="n">
        <v>1</v>
      </c>
      <c r="H45" s="29" t="n">
        <v>1</v>
      </c>
      <c r="I45" s="29" t="n">
        <v>1</v>
      </c>
      <c r="J45" s="29" t="n">
        <v>1</v>
      </c>
      <c r="K45" s="29" t="n">
        <v>1</v>
      </c>
      <c r="L45" s="29" t="n">
        <v>1</v>
      </c>
      <c r="M45" s="29" t="n">
        <v>1</v>
      </c>
      <c r="N45" s="35" t="n">
        <f aca="false">SUMPRODUCT((F$5:M$5&lt;&gt;"")*(F45:M45))</f>
        <v>4</v>
      </c>
    </row>
    <row r="46" customFormat="false" ht="16.5" hidden="false" customHeight="true" outlineLevel="0" collapsed="false">
      <c r="A46" s="25"/>
      <c r="B46" s="26"/>
      <c r="C46" s="27"/>
      <c r="D46" s="27"/>
      <c r="E46" s="28"/>
      <c r="F46" s="29" t="n">
        <v>1</v>
      </c>
      <c r="G46" s="29" t="n">
        <v>1</v>
      </c>
      <c r="H46" s="29" t="n">
        <v>1</v>
      </c>
      <c r="I46" s="29" t="n">
        <v>1</v>
      </c>
      <c r="J46" s="29" t="n">
        <v>1</v>
      </c>
      <c r="K46" s="29" t="n">
        <v>1</v>
      </c>
      <c r="L46" s="29" t="n">
        <v>1</v>
      </c>
      <c r="M46" s="29" t="n">
        <v>1</v>
      </c>
      <c r="N46" s="30" t="n">
        <f aca="false">SUMPRODUCT((F$5:M$5&lt;&gt;"")*(F46:M46))</f>
        <v>4</v>
      </c>
    </row>
    <row r="47" customFormat="false" ht="16.5" hidden="false" customHeight="true" outlineLevel="0" collapsed="false">
      <c r="A47" s="31"/>
      <c r="B47" s="32"/>
      <c r="C47" s="33"/>
      <c r="D47" s="33"/>
      <c r="E47" s="34"/>
      <c r="F47" s="29" t="n">
        <v>1</v>
      </c>
      <c r="G47" s="29" t="n">
        <v>1</v>
      </c>
      <c r="H47" s="29" t="n">
        <v>1</v>
      </c>
      <c r="I47" s="29" t="n">
        <v>1</v>
      </c>
      <c r="J47" s="29" t="n">
        <v>1</v>
      </c>
      <c r="K47" s="29" t="n">
        <v>1</v>
      </c>
      <c r="L47" s="29" t="n">
        <v>1</v>
      </c>
      <c r="M47" s="29" t="n">
        <v>1</v>
      </c>
      <c r="N47" s="35" t="n">
        <f aca="false">SUMPRODUCT((F$5:M$5&lt;&gt;"")*(F47:M47))</f>
        <v>4</v>
      </c>
    </row>
    <row r="48" customFormat="false" ht="16.5" hidden="false" customHeight="true" outlineLevel="0" collapsed="false">
      <c r="A48" s="25"/>
      <c r="B48" s="26"/>
      <c r="C48" s="27"/>
      <c r="D48" s="27"/>
      <c r="E48" s="28"/>
      <c r="F48" s="29" t="n">
        <v>1</v>
      </c>
      <c r="G48" s="29" t="n">
        <v>1</v>
      </c>
      <c r="H48" s="29" t="n">
        <v>1</v>
      </c>
      <c r="I48" s="29" t="n">
        <v>1</v>
      </c>
      <c r="J48" s="29" t="n">
        <v>1</v>
      </c>
      <c r="K48" s="29" t="n">
        <v>1</v>
      </c>
      <c r="L48" s="29" t="n">
        <v>1</v>
      </c>
      <c r="M48" s="29" t="n">
        <v>1</v>
      </c>
      <c r="N48" s="30" t="n">
        <f aca="false">SUMPRODUCT((F$5:M$5&lt;&gt;"")*(F48:M48))</f>
        <v>4</v>
      </c>
    </row>
    <row r="49" customFormat="false" ht="16.5" hidden="false" customHeight="true" outlineLevel="0" collapsed="false">
      <c r="A49" s="31"/>
      <c r="B49" s="32"/>
      <c r="C49" s="33"/>
      <c r="D49" s="33"/>
      <c r="E49" s="34"/>
      <c r="F49" s="29" t="n">
        <v>1</v>
      </c>
      <c r="G49" s="29" t="n">
        <v>1</v>
      </c>
      <c r="H49" s="29" t="n">
        <v>1</v>
      </c>
      <c r="I49" s="29" t="n">
        <v>1</v>
      </c>
      <c r="J49" s="29" t="n">
        <v>1</v>
      </c>
      <c r="K49" s="29" t="n">
        <v>1</v>
      </c>
      <c r="L49" s="29" t="n">
        <v>1</v>
      </c>
      <c r="M49" s="29" t="n">
        <v>1</v>
      </c>
      <c r="N49" s="35" t="n">
        <f aca="false">SUMPRODUCT((F$5:M$5&lt;&gt;"")*(F49:M49))</f>
        <v>4</v>
      </c>
    </row>
    <row r="50" customFormat="false" ht="16.5" hidden="false" customHeight="true" outlineLevel="0" collapsed="false">
      <c r="A50" s="25"/>
      <c r="B50" s="26"/>
      <c r="C50" s="27"/>
      <c r="D50" s="27"/>
      <c r="E50" s="28"/>
      <c r="F50" s="29" t="n">
        <v>1</v>
      </c>
      <c r="G50" s="29" t="n">
        <v>1</v>
      </c>
      <c r="H50" s="29" t="n">
        <v>1</v>
      </c>
      <c r="I50" s="29" t="n">
        <v>1</v>
      </c>
      <c r="J50" s="29" t="n">
        <v>1</v>
      </c>
      <c r="K50" s="29" t="n">
        <v>1</v>
      </c>
      <c r="L50" s="29" t="n">
        <v>1</v>
      </c>
      <c r="M50" s="29" t="n">
        <v>1</v>
      </c>
      <c r="N50" s="30" t="n">
        <f aca="false">SUMPRODUCT((F$5:M$5&lt;&gt;"")*(F50:M50))</f>
        <v>4</v>
      </c>
    </row>
    <row r="51" customFormat="false" ht="16.5" hidden="false" customHeight="true" outlineLevel="0" collapsed="false">
      <c r="A51" s="31"/>
      <c r="B51" s="32"/>
      <c r="C51" s="33"/>
      <c r="D51" s="33"/>
      <c r="E51" s="34"/>
      <c r="F51" s="29" t="n">
        <v>1</v>
      </c>
      <c r="G51" s="29" t="n">
        <v>1</v>
      </c>
      <c r="H51" s="29" t="n">
        <v>1</v>
      </c>
      <c r="I51" s="29" t="n">
        <v>1</v>
      </c>
      <c r="J51" s="29" t="n">
        <v>1</v>
      </c>
      <c r="K51" s="29" t="n">
        <v>1</v>
      </c>
      <c r="L51" s="29" t="n">
        <v>1</v>
      </c>
      <c r="M51" s="29" t="n">
        <v>1</v>
      </c>
      <c r="N51" s="35" t="n">
        <f aca="false">SUMPRODUCT((F$5:M$5&lt;&gt;"")*(F51:M51))</f>
        <v>4</v>
      </c>
    </row>
    <row r="52" customFormat="false" ht="16.5" hidden="false" customHeight="true" outlineLevel="0" collapsed="false">
      <c r="A52" s="25"/>
      <c r="B52" s="26"/>
      <c r="C52" s="27"/>
      <c r="D52" s="27"/>
      <c r="E52" s="28"/>
      <c r="F52" s="29" t="n">
        <v>1</v>
      </c>
      <c r="G52" s="29" t="n">
        <v>1</v>
      </c>
      <c r="H52" s="29" t="n">
        <v>1</v>
      </c>
      <c r="I52" s="29" t="n">
        <v>1</v>
      </c>
      <c r="J52" s="29" t="n">
        <v>1</v>
      </c>
      <c r="K52" s="29" t="n">
        <v>1</v>
      </c>
      <c r="L52" s="29" t="n">
        <v>1</v>
      </c>
      <c r="M52" s="29" t="n">
        <v>1</v>
      </c>
      <c r="N52" s="30" t="n">
        <f aca="false">SUMPRODUCT((F$5:M$5&lt;&gt;"")*(F52:M52))</f>
        <v>4</v>
      </c>
    </row>
    <row r="53" customFormat="false" ht="16.5" hidden="false" customHeight="true" outlineLevel="0" collapsed="false">
      <c r="A53" s="31"/>
      <c r="B53" s="32"/>
      <c r="C53" s="33"/>
      <c r="D53" s="33"/>
      <c r="E53" s="34"/>
      <c r="F53" s="29" t="n">
        <v>1</v>
      </c>
      <c r="G53" s="29" t="n">
        <v>1</v>
      </c>
      <c r="H53" s="29" t="n">
        <v>1</v>
      </c>
      <c r="I53" s="29" t="n">
        <v>1</v>
      </c>
      <c r="J53" s="29" t="n">
        <v>1</v>
      </c>
      <c r="K53" s="29" t="n">
        <v>1</v>
      </c>
      <c r="L53" s="29" t="n">
        <v>1</v>
      </c>
      <c r="M53" s="29" t="n">
        <v>1</v>
      </c>
      <c r="N53" s="35" t="n">
        <f aca="false">SUMPRODUCT((F$5:M$5&lt;&gt;"")*(F53:M53))</f>
        <v>4</v>
      </c>
    </row>
    <row r="54" customFormat="false" ht="16.5" hidden="false" customHeight="true" outlineLevel="0" collapsed="false">
      <c r="A54" s="25"/>
      <c r="B54" s="26"/>
      <c r="C54" s="27"/>
      <c r="D54" s="27"/>
      <c r="E54" s="28"/>
      <c r="F54" s="29" t="n">
        <v>1</v>
      </c>
      <c r="G54" s="29" t="n">
        <v>1</v>
      </c>
      <c r="H54" s="29" t="n">
        <v>1</v>
      </c>
      <c r="I54" s="29" t="n">
        <v>1</v>
      </c>
      <c r="J54" s="29" t="n">
        <v>1</v>
      </c>
      <c r="K54" s="29" t="n">
        <v>1</v>
      </c>
      <c r="L54" s="29" t="n">
        <v>1</v>
      </c>
      <c r="M54" s="29" t="n">
        <v>1</v>
      </c>
      <c r="N54" s="30" t="n">
        <f aca="false">SUMPRODUCT((F$5:M$5&lt;&gt;"")*(F54:M54))</f>
        <v>4</v>
      </c>
    </row>
    <row r="55" customFormat="false" ht="16.5" hidden="false" customHeight="true" outlineLevel="0" collapsed="false">
      <c r="A55" s="31"/>
      <c r="B55" s="32"/>
      <c r="C55" s="33"/>
      <c r="D55" s="33"/>
      <c r="E55" s="34"/>
      <c r="F55" s="29" t="n">
        <v>1</v>
      </c>
      <c r="G55" s="29" t="n">
        <v>1</v>
      </c>
      <c r="H55" s="29" t="n">
        <v>1</v>
      </c>
      <c r="I55" s="29" t="n">
        <v>1</v>
      </c>
      <c r="J55" s="29" t="n">
        <v>1</v>
      </c>
      <c r="K55" s="29" t="n">
        <v>1</v>
      </c>
      <c r="L55" s="29" t="n">
        <v>1</v>
      </c>
      <c r="M55" s="29" t="n">
        <v>1</v>
      </c>
      <c r="N55" s="35" t="n">
        <f aca="false">SUMPRODUCT((F$5:M$5&lt;&gt;"")*(F55:M55))</f>
        <v>4</v>
      </c>
    </row>
    <row r="56" customFormat="false" ht="16.5" hidden="false" customHeight="true" outlineLevel="0" collapsed="false">
      <c r="A56" s="25"/>
      <c r="B56" s="26"/>
      <c r="C56" s="27"/>
      <c r="D56" s="27"/>
      <c r="E56" s="28"/>
      <c r="F56" s="29" t="n">
        <v>1</v>
      </c>
      <c r="G56" s="29" t="n">
        <v>1</v>
      </c>
      <c r="H56" s="29" t="n">
        <v>1</v>
      </c>
      <c r="I56" s="29" t="n">
        <v>1</v>
      </c>
      <c r="J56" s="29" t="n">
        <v>1</v>
      </c>
      <c r="K56" s="29" t="n">
        <v>1</v>
      </c>
      <c r="L56" s="29" t="n">
        <v>1</v>
      </c>
      <c r="M56" s="29" t="n">
        <v>1</v>
      </c>
      <c r="N56" s="30" t="n">
        <f aca="false">SUMPRODUCT((F$5:M$5&lt;&gt;"")*(F56:M56))</f>
        <v>4</v>
      </c>
    </row>
    <row r="57" customFormat="false" ht="16.5" hidden="false" customHeight="true" outlineLevel="0" collapsed="false">
      <c r="A57" s="31"/>
      <c r="B57" s="32"/>
      <c r="C57" s="33"/>
      <c r="D57" s="33"/>
      <c r="E57" s="34"/>
      <c r="F57" s="29" t="n">
        <v>1</v>
      </c>
      <c r="G57" s="29" t="n">
        <v>1</v>
      </c>
      <c r="H57" s="29" t="n">
        <v>1</v>
      </c>
      <c r="I57" s="29" t="n">
        <v>1</v>
      </c>
      <c r="J57" s="29" t="n">
        <v>1</v>
      </c>
      <c r="K57" s="29" t="n">
        <v>1</v>
      </c>
      <c r="L57" s="29" t="n">
        <v>1</v>
      </c>
      <c r="M57" s="29" t="n">
        <v>1</v>
      </c>
      <c r="N57" s="35" t="n">
        <f aca="false">SUMPRODUCT((F$5:M$5&lt;&gt;"")*(F57:M57))</f>
        <v>4</v>
      </c>
    </row>
    <row r="58" customFormat="false" ht="16.5" hidden="false" customHeight="true" outlineLevel="0" collapsed="false">
      <c r="A58" s="25"/>
      <c r="B58" s="26"/>
      <c r="C58" s="27"/>
      <c r="D58" s="27"/>
      <c r="E58" s="28"/>
      <c r="F58" s="29" t="n">
        <v>1</v>
      </c>
      <c r="G58" s="29" t="n">
        <v>1</v>
      </c>
      <c r="H58" s="29" t="n">
        <v>1</v>
      </c>
      <c r="I58" s="29" t="n">
        <v>1</v>
      </c>
      <c r="J58" s="29" t="n">
        <v>1</v>
      </c>
      <c r="K58" s="29" t="n">
        <v>1</v>
      </c>
      <c r="L58" s="29" t="n">
        <v>1</v>
      </c>
      <c r="M58" s="29" t="n">
        <v>1</v>
      </c>
      <c r="N58" s="30" t="n">
        <f aca="false">SUMPRODUCT((F$5:M$5&lt;&gt;"")*(F58:M58))</f>
        <v>4</v>
      </c>
    </row>
    <row r="59" customFormat="false" ht="16.5" hidden="false" customHeight="true" outlineLevel="0" collapsed="false">
      <c r="A59" s="31"/>
      <c r="B59" s="32"/>
      <c r="C59" s="33"/>
      <c r="D59" s="33"/>
      <c r="E59" s="34"/>
      <c r="F59" s="29" t="n">
        <v>1</v>
      </c>
      <c r="G59" s="29" t="n">
        <v>1</v>
      </c>
      <c r="H59" s="29" t="n">
        <v>1</v>
      </c>
      <c r="I59" s="29" t="n">
        <v>1</v>
      </c>
      <c r="J59" s="29" t="n">
        <v>1</v>
      </c>
      <c r="K59" s="29" t="n">
        <v>1</v>
      </c>
      <c r="L59" s="29" t="n">
        <v>1</v>
      </c>
      <c r="M59" s="29" t="n">
        <v>1</v>
      </c>
      <c r="N59" s="35" t="n">
        <f aca="false">SUMPRODUCT((F$5:M$5&lt;&gt;"")*(F59:M59))</f>
        <v>4</v>
      </c>
    </row>
    <row r="60" customFormat="false" ht="16.5" hidden="false" customHeight="true" outlineLevel="0" collapsed="false">
      <c r="A60" s="25"/>
      <c r="B60" s="26"/>
      <c r="C60" s="27"/>
      <c r="D60" s="27"/>
      <c r="E60" s="28"/>
      <c r="F60" s="29" t="n">
        <v>1</v>
      </c>
      <c r="G60" s="29" t="n">
        <v>1</v>
      </c>
      <c r="H60" s="29" t="n">
        <v>1</v>
      </c>
      <c r="I60" s="29" t="n">
        <v>1</v>
      </c>
      <c r="J60" s="29" t="n">
        <v>1</v>
      </c>
      <c r="K60" s="29" t="n">
        <v>1</v>
      </c>
      <c r="L60" s="29" t="n">
        <v>1</v>
      </c>
      <c r="M60" s="29" t="n">
        <v>1</v>
      </c>
      <c r="N60" s="30" t="n">
        <f aca="false">SUMPRODUCT((F$5:M$5&lt;&gt;"")*(F60:M60))</f>
        <v>4</v>
      </c>
    </row>
    <row r="61" customFormat="false" ht="16.5" hidden="false" customHeight="true" outlineLevel="0" collapsed="false">
      <c r="A61" s="31"/>
      <c r="B61" s="32"/>
      <c r="C61" s="33"/>
      <c r="D61" s="33"/>
      <c r="E61" s="34"/>
      <c r="F61" s="29" t="n">
        <v>1</v>
      </c>
      <c r="G61" s="29" t="n">
        <v>1</v>
      </c>
      <c r="H61" s="29" t="n">
        <v>1</v>
      </c>
      <c r="I61" s="29" t="n">
        <v>1</v>
      </c>
      <c r="J61" s="29" t="n">
        <v>1</v>
      </c>
      <c r="K61" s="29" t="n">
        <v>1</v>
      </c>
      <c r="L61" s="29" t="n">
        <v>1</v>
      </c>
      <c r="M61" s="29" t="n">
        <v>1</v>
      </c>
      <c r="N61" s="35" t="n">
        <f aca="false">SUMPRODUCT((F$5:M$5&lt;&gt;"")*(F61:M61))</f>
        <v>4</v>
      </c>
    </row>
    <row r="62" customFormat="false" ht="16.5" hidden="false" customHeight="true" outlineLevel="0" collapsed="false">
      <c r="A62" s="25"/>
      <c r="B62" s="26"/>
      <c r="C62" s="27"/>
      <c r="D62" s="27"/>
      <c r="E62" s="28"/>
      <c r="F62" s="29" t="n">
        <v>1</v>
      </c>
      <c r="G62" s="29" t="n">
        <v>1</v>
      </c>
      <c r="H62" s="29" t="n">
        <v>1</v>
      </c>
      <c r="I62" s="29" t="n">
        <v>1</v>
      </c>
      <c r="J62" s="29" t="n">
        <v>1</v>
      </c>
      <c r="K62" s="29" t="n">
        <v>1</v>
      </c>
      <c r="L62" s="29" t="n">
        <v>1</v>
      </c>
      <c r="M62" s="29" t="n">
        <v>1</v>
      </c>
      <c r="N62" s="30" t="n">
        <f aca="false">SUMPRODUCT((F$5:M$5&lt;&gt;"")*(F62:M62))</f>
        <v>4</v>
      </c>
    </row>
    <row r="63" customFormat="false" ht="16.5" hidden="false" customHeight="true" outlineLevel="0" collapsed="false">
      <c r="A63" s="31"/>
      <c r="B63" s="32"/>
      <c r="C63" s="33"/>
      <c r="D63" s="33"/>
      <c r="E63" s="34"/>
      <c r="F63" s="29" t="n">
        <v>1</v>
      </c>
      <c r="G63" s="29" t="n">
        <v>1</v>
      </c>
      <c r="H63" s="29" t="n">
        <v>1</v>
      </c>
      <c r="I63" s="29" t="n">
        <v>1</v>
      </c>
      <c r="J63" s="29" t="n">
        <v>1</v>
      </c>
      <c r="K63" s="29" t="n">
        <v>1</v>
      </c>
      <c r="L63" s="29" t="n">
        <v>1</v>
      </c>
      <c r="M63" s="29" t="n">
        <v>1</v>
      </c>
      <c r="N63" s="35" t="n">
        <f aca="false">SUMPRODUCT((F$5:M$5&lt;&gt;"")*(F63:M63))</f>
        <v>4</v>
      </c>
    </row>
    <row r="64" customFormat="false" ht="16.5" hidden="false" customHeight="true" outlineLevel="0" collapsed="false">
      <c r="A64" s="25"/>
      <c r="B64" s="26"/>
      <c r="C64" s="27"/>
      <c r="D64" s="27"/>
      <c r="E64" s="28"/>
      <c r="F64" s="29" t="n">
        <v>1</v>
      </c>
      <c r="G64" s="29" t="n">
        <v>1</v>
      </c>
      <c r="H64" s="29" t="n">
        <v>1</v>
      </c>
      <c r="I64" s="29" t="n">
        <v>1</v>
      </c>
      <c r="J64" s="29" t="n">
        <v>1</v>
      </c>
      <c r="K64" s="29" t="n">
        <v>1</v>
      </c>
      <c r="L64" s="29" t="n">
        <v>1</v>
      </c>
      <c r="M64" s="29" t="n">
        <v>1</v>
      </c>
      <c r="N64" s="30" t="n">
        <f aca="false">SUMPRODUCT((F$5:M$5&lt;&gt;"")*(F64:M64))</f>
        <v>4</v>
      </c>
    </row>
    <row r="65" customFormat="false" ht="16.5" hidden="false" customHeight="true" outlineLevel="0" collapsed="false">
      <c r="A65" s="31"/>
      <c r="B65" s="32"/>
      <c r="C65" s="33"/>
      <c r="D65" s="33"/>
      <c r="E65" s="34"/>
      <c r="F65" s="29" t="n">
        <v>1</v>
      </c>
      <c r="G65" s="29" t="n">
        <v>1</v>
      </c>
      <c r="H65" s="29" t="n">
        <v>1</v>
      </c>
      <c r="I65" s="29" t="n">
        <v>1</v>
      </c>
      <c r="J65" s="29" t="n">
        <v>1</v>
      </c>
      <c r="K65" s="29" t="n">
        <v>1</v>
      </c>
      <c r="L65" s="29" t="n">
        <v>1</v>
      </c>
      <c r="M65" s="29" t="n">
        <v>1</v>
      </c>
      <c r="N65" s="35" t="n">
        <f aca="false">SUMPRODUCT((F$5:M$5&lt;&gt;"")*(F65:M65))</f>
        <v>4</v>
      </c>
    </row>
    <row r="66" customFormat="false" ht="16.5" hidden="false" customHeight="true" outlineLevel="0" collapsed="false">
      <c r="A66" s="25"/>
      <c r="B66" s="26"/>
      <c r="C66" s="27"/>
      <c r="D66" s="27"/>
      <c r="E66" s="28"/>
      <c r="F66" s="29" t="n">
        <v>1</v>
      </c>
      <c r="G66" s="29" t="n">
        <v>1</v>
      </c>
      <c r="H66" s="29" t="n">
        <v>1</v>
      </c>
      <c r="I66" s="29" t="n">
        <v>1</v>
      </c>
      <c r="J66" s="29" t="n">
        <v>1</v>
      </c>
      <c r="K66" s="29" t="n">
        <v>1</v>
      </c>
      <c r="L66" s="29" t="n">
        <v>1</v>
      </c>
      <c r="M66" s="29" t="n">
        <v>1</v>
      </c>
      <c r="N66" s="30" t="n">
        <f aca="false">SUMPRODUCT((F$5:M$5&lt;&gt;"")*(F66:M66))</f>
        <v>4</v>
      </c>
    </row>
    <row r="67" customFormat="false" ht="16.5" hidden="false" customHeight="true" outlineLevel="0" collapsed="false">
      <c r="A67" s="31"/>
      <c r="B67" s="32"/>
      <c r="C67" s="33"/>
      <c r="D67" s="33"/>
      <c r="E67" s="34"/>
      <c r="F67" s="29" t="n">
        <v>1</v>
      </c>
      <c r="G67" s="29" t="n">
        <v>1</v>
      </c>
      <c r="H67" s="29" t="n">
        <v>1</v>
      </c>
      <c r="I67" s="29" t="n">
        <v>1</v>
      </c>
      <c r="J67" s="29" t="n">
        <v>1</v>
      </c>
      <c r="K67" s="29" t="n">
        <v>1</v>
      </c>
      <c r="L67" s="29" t="n">
        <v>1</v>
      </c>
      <c r="M67" s="29" t="n">
        <v>1</v>
      </c>
      <c r="N67" s="35" t="n">
        <f aca="false">SUMPRODUCT((F$5:M$5&lt;&gt;"")*(F67:M67))</f>
        <v>4</v>
      </c>
    </row>
    <row r="68" customFormat="false" ht="16.5" hidden="false" customHeight="true" outlineLevel="0" collapsed="false">
      <c r="A68" s="25"/>
      <c r="B68" s="26"/>
      <c r="C68" s="27"/>
      <c r="D68" s="27"/>
      <c r="E68" s="28"/>
      <c r="F68" s="29" t="n">
        <v>1</v>
      </c>
      <c r="G68" s="29" t="n">
        <v>1</v>
      </c>
      <c r="H68" s="29" t="n">
        <v>1</v>
      </c>
      <c r="I68" s="29" t="n">
        <v>1</v>
      </c>
      <c r="J68" s="29" t="n">
        <v>1</v>
      </c>
      <c r="K68" s="29" t="n">
        <v>1</v>
      </c>
      <c r="L68" s="29" t="n">
        <v>1</v>
      </c>
      <c r="M68" s="29" t="n">
        <v>1</v>
      </c>
      <c r="N68" s="30" t="n">
        <f aca="false">SUMPRODUCT((F$5:M$5&lt;&gt;"")*(F68:M68))</f>
        <v>4</v>
      </c>
    </row>
    <row r="69" customFormat="false" ht="16.5" hidden="false" customHeight="true" outlineLevel="0" collapsed="false">
      <c r="A69" s="31"/>
      <c r="B69" s="32"/>
      <c r="C69" s="33"/>
      <c r="D69" s="33"/>
      <c r="E69" s="34"/>
      <c r="F69" s="29" t="n">
        <v>1</v>
      </c>
      <c r="G69" s="29" t="n">
        <v>1</v>
      </c>
      <c r="H69" s="29" t="n">
        <v>1</v>
      </c>
      <c r="I69" s="29" t="n">
        <v>1</v>
      </c>
      <c r="J69" s="29" t="n">
        <v>1</v>
      </c>
      <c r="K69" s="29" t="n">
        <v>1</v>
      </c>
      <c r="L69" s="29" t="n">
        <v>1</v>
      </c>
      <c r="M69" s="29" t="n">
        <v>1</v>
      </c>
      <c r="N69" s="35" t="n">
        <f aca="false">SUMPRODUCT((F$5:M$5&lt;&gt;"")*(F69:M69))</f>
        <v>4</v>
      </c>
    </row>
    <row r="70" customFormat="false" ht="16.5" hidden="false" customHeight="true" outlineLevel="0" collapsed="false">
      <c r="A70" s="25"/>
      <c r="B70" s="26"/>
      <c r="C70" s="27"/>
      <c r="D70" s="27"/>
      <c r="E70" s="28"/>
      <c r="F70" s="29" t="n">
        <v>1</v>
      </c>
      <c r="G70" s="29" t="n">
        <v>1</v>
      </c>
      <c r="H70" s="29" t="n">
        <v>1</v>
      </c>
      <c r="I70" s="29" t="n">
        <v>1</v>
      </c>
      <c r="J70" s="29" t="n">
        <v>1</v>
      </c>
      <c r="K70" s="29" t="n">
        <v>1</v>
      </c>
      <c r="L70" s="29" t="n">
        <v>1</v>
      </c>
      <c r="M70" s="29" t="n">
        <v>1</v>
      </c>
      <c r="N70" s="30" t="n">
        <f aca="false">SUMPRODUCT((F$5:M$5&lt;&gt;"")*(F70:M70))</f>
        <v>4</v>
      </c>
    </row>
    <row r="71" customFormat="false" ht="16.5" hidden="false" customHeight="true" outlineLevel="0" collapsed="false">
      <c r="A71" s="31"/>
      <c r="B71" s="32"/>
      <c r="C71" s="33"/>
      <c r="D71" s="33"/>
      <c r="E71" s="34"/>
      <c r="F71" s="29" t="n">
        <v>1</v>
      </c>
      <c r="G71" s="29" t="n">
        <v>1</v>
      </c>
      <c r="H71" s="29" t="n">
        <v>1</v>
      </c>
      <c r="I71" s="29" t="n">
        <v>1</v>
      </c>
      <c r="J71" s="29" t="n">
        <v>1</v>
      </c>
      <c r="K71" s="29" t="n">
        <v>1</v>
      </c>
      <c r="L71" s="29" t="n">
        <v>1</v>
      </c>
      <c r="M71" s="29" t="n">
        <v>1</v>
      </c>
      <c r="N71" s="35" t="n">
        <f aca="false">SUMPRODUCT((F$5:M$5&lt;&gt;"")*(F71:M71))</f>
        <v>4</v>
      </c>
    </row>
    <row r="72" customFormat="false" ht="16.5" hidden="false" customHeight="true" outlineLevel="0" collapsed="false">
      <c r="A72" s="25"/>
      <c r="B72" s="26"/>
      <c r="C72" s="27"/>
      <c r="D72" s="27"/>
      <c r="E72" s="28"/>
      <c r="F72" s="29" t="n">
        <v>1</v>
      </c>
      <c r="G72" s="29" t="n">
        <v>1</v>
      </c>
      <c r="H72" s="29" t="n">
        <v>1</v>
      </c>
      <c r="I72" s="29" t="n">
        <v>1</v>
      </c>
      <c r="J72" s="29" t="n">
        <v>1</v>
      </c>
      <c r="K72" s="29" t="n">
        <v>1</v>
      </c>
      <c r="L72" s="29" t="n">
        <v>1</v>
      </c>
      <c r="M72" s="29" t="n">
        <v>1</v>
      </c>
      <c r="N72" s="30" t="n">
        <f aca="false">SUMPRODUCT((F$5:M$5&lt;&gt;"")*(F72:M72))</f>
        <v>4</v>
      </c>
    </row>
    <row r="73" customFormat="false" ht="16.5" hidden="false" customHeight="true" outlineLevel="0" collapsed="false">
      <c r="A73" s="31"/>
      <c r="B73" s="32"/>
      <c r="C73" s="33"/>
      <c r="D73" s="33"/>
      <c r="E73" s="34"/>
      <c r="F73" s="29" t="n">
        <v>1</v>
      </c>
      <c r="G73" s="29" t="n">
        <v>1</v>
      </c>
      <c r="H73" s="29" t="n">
        <v>1</v>
      </c>
      <c r="I73" s="29" t="n">
        <v>1</v>
      </c>
      <c r="J73" s="29" t="n">
        <v>1</v>
      </c>
      <c r="K73" s="29" t="n">
        <v>1</v>
      </c>
      <c r="L73" s="29" t="n">
        <v>1</v>
      </c>
      <c r="M73" s="29" t="n">
        <v>1</v>
      </c>
      <c r="N73" s="35" t="n">
        <f aca="false">SUMPRODUCT((F$5:M$5&lt;&gt;"")*(F73:M73))</f>
        <v>4</v>
      </c>
    </row>
    <row r="74" customFormat="false" ht="16.5" hidden="false" customHeight="true" outlineLevel="0" collapsed="false">
      <c r="A74" s="25"/>
      <c r="B74" s="26"/>
      <c r="C74" s="27"/>
      <c r="D74" s="27"/>
      <c r="E74" s="28"/>
      <c r="F74" s="29" t="n">
        <v>1</v>
      </c>
      <c r="G74" s="29" t="n">
        <v>1</v>
      </c>
      <c r="H74" s="29" t="n">
        <v>1</v>
      </c>
      <c r="I74" s="29" t="n">
        <v>1</v>
      </c>
      <c r="J74" s="29" t="n">
        <v>1</v>
      </c>
      <c r="K74" s="29" t="n">
        <v>1</v>
      </c>
      <c r="L74" s="29" t="n">
        <v>1</v>
      </c>
      <c r="M74" s="29" t="n">
        <v>1</v>
      </c>
      <c r="N74" s="30" t="n">
        <f aca="false">SUMPRODUCT((F$5:M$5&lt;&gt;"")*(F74:M74))</f>
        <v>4</v>
      </c>
    </row>
    <row r="75" customFormat="false" ht="16.5" hidden="false" customHeight="true" outlineLevel="0" collapsed="false">
      <c r="A75" s="31"/>
      <c r="B75" s="32"/>
      <c r="C75" s="33"/>
      <c r="D75" s="33"/>
      <c r="E75" s="34"/>
      <c r="F75" s="29" t="n">
        <v>1</v>
      </c>
      <c r="G75" s="29" t="n">
        <v>1</v>
      </c>
      <c r="H75" s="29" t="n">
        <v>1</v>
      </c>
      <c r="I75" s="29" t="n">
        <v>1</v>
      </c>
      <c r="J75" s="29" t="n">
        <v>1</v>
      </c>
      <c r="K75" s="29" t="n">
        <v>1</v>
      </c>
      <c r="L75" s="29" t="n">
        <v>1</v>
      </c>
      <c r="M75" s="29" t="n">
        <v>1</v>
      </c>
      <c r="N75" s="35" t="n">
        <f aca="false">SUMPRODUCT((F$5:M$5&lt;&gt;"")*(F75:M75))</f>
        <v>4</v>
      </c>
    </row>
    <row r="76" customFormat="false" ht="16.5" hidden="false" customHeight="true" outlineLevel="0" collapsed="false">
      <c r="A76" s="25"/>
      <c r="B76" s="26"/>
      <c r="C76" s="27"/>
      <c r="D76" s="27"/>
      <c r="E76" s="28"/>
      <c r="F76" s="29" t="n">
        <v>1</v>
      </c>
      <c r="G76" s="29" t="n">
        <v>1</v>
      </c>
      <c r="H76" s="29" t="n">
        <v>1</v>
      </c>
      <c r="I76" s="29" t="n">
        <v>1</v>
      </c>
      <c r="J76" s="29" t="n">
        <v>1</v>
      </c>
      <c r="K76" s="29" t="n">
        <v>1</v>
      </c>
      <c r="L76" s="29" t="n">
        <v>1</v>
      </c>
      <c r="M76" s="29" t="n">
        <v>1</v>
      </c>
      <c r="N76" s="30" t="n">
        <f aca="false">SUMPRODUCT((F$5:M$5&lt;&gt;"")*(F76:M76))</f>
        <v>4</v>
      </c>
    </row>
    <row r="77" customFormat="false" ht="16.5" hidden="false" customHeight="true" outlineLevel="0" collapsed="false">
      <c r="A77" s="31"/>
      <c r="B77" s="32"/>
      <c r="C77" s="33"/>
      <c r="D77" s="33"/>
      <c r="E77" s="34"/>
      <c r="F77" s="29" t="n">
        <v>1</v>
      </c>
      <c r="G77" s="29" t="n">
        <v>1</v>
      </c>
      <c r="H77" s="29" t="n">
        <v>1</v>
      </c>
      <c r="I77" s="29" t="n">
        <v>1</v>
      </c>
      <c r="J77" s="29" t="n">
        <v>1</v>
      </c>
      <c r="K77" s="29" t="n">
        <v>1</v>
      </c>
      <c r="L77" s="29" t="n">
        <v>1</v>
      </c>
      <c r="M77" s="29" t="n">
        <v>1</v>
      </c>
      <c r="N77" s="35" t="n">
        <f aca="false">SUMPRODUCT((F$5:M$5&lt;&gt;"")*(F77:M77))</f>
        <v>4</v>
      </c>
    </row>
    <row r="78" customFormat="false" ht="16.5" hidden="false" customHeight="true" outlineLevel="0" collapsed="false">
      <c r="A78" s="25"/>
      <c r="B78" s="26"/>
      <c r="C78" s="27"/>
      <c r="D78" s="27"/>
      <c r="E78" s="28"/>
      <c r="F78" s="29" t="n">
        <v>1</v>
      </c>
      <c r="G78" s="29" t="n">
        <v>1</v>
      </c>
      <c r="H78" s="29" t="n">
        <v>1</v>
      </c>
      <c r="I78" s="29" t="n">
        <v>1</v>
      </c>
      <c r="J78" s="29" t="n">
        <v>1</v>
      </c>
      <c r="K78" s="29" t="n">
        <v>1</v>
      </c>
      <c r="L78" s="29" t="n">
        <v>1</v>
      </c>
      <c r="M78" s="29" t="n">
        <v>1</v>
      </c>
      <c r="N78" s="30" t="n">
        <f aca="false">SUMPRODUCT((F$5:M$5&lt;&gt;"")*(F78:M78))</f>
        <v>4</v>
      </c>
    </row>
    <row r="79" customFormat="false" ht="16.5" hidden="false" customHeight="true" outlineLevel="0" collapsed="false">
      <c r="A79" s="31"/>
      <c r="B79" s="32"/>
      <c r="C79" s="33"/>
      <c r="D79" s="33"/>
      <c r="E79" s="34"/>
      <c r="F79" s="29" t="n">
        <v>1</v>
      </c>
      <c r="G79" s="29" t="n">
        <v>1</v>
      </c>
      <c r="H79" s="29" t="n">
        <v>1</v>
      </c>
      <c r="I79" s="29" t="n">
        <v>1</v>
      </c>
      <c r="J79" s="29" t="n">
        <v>1</v>
      </c>
      <c r="K79" s="29" t="n">
        <v>1</v>
      </c>
      <c r="L79" s="29" t="n">
        <v>1</v>
      </c>
      <c r="M79" s="29" t="n">
        <v>1</v>
      </c>
      <c r="N79" s="35" t="n">
        <f aca="false">SUMPRODUCT((F$5:M$5&lt;&gt;"")*(F79:M79))</f>
        <v>4</v>
      </c>
    </row>
    <row r="80" customFormat="false" ht="16.5" hidden="false" customHeight="true" outlineLevel="0" collapsed="false">
      <c r="A80" s="25"/>
      <c r="B80" s="26"/>
      <c r="C80" s="27"/>
      <c r="D80" s="27"/>
      <c r="E80" s="28"/>
      <c r="F80" s="29" t="n">
        <v>1</v>
      </c>
      <c r="G80" s="29" t="n">
        <v>1</v>
      </c>
      <c r="H80" s="29" t="n">
        <v>1</v>
      </c>
      <c r="I80" s="29" t="n">
        <v>1</v>
      </c>
      <c r="J80" s="29" t="n">
        <v>1</v>
      </c>
      <c r="K80" s="29" t="n">
        <v>1</v>
      </c>
      <c r="L80" s="29" t="n">
        <v>1</v>
      </c>
      <c r="M80" s="29" t="n">
        <v>1</v>
      </c>
      <c r="N80" s="30" t="n">
        <f aca="false">SUMPRODUCT((F$5:M$5&lt;&gt;"")*(F80:M80))</f>
        <v>4</v>
      </c>
    </row>
    <row r="81" customFormat="false" ht="16.5" hidden="false" customHeight="true" outlineLevel="0" collapsed="false">
      <c r="A81" s="31"/>
      <c r="B81" s="32"/>
      <c r="C81" s="33"/>
      <c r="D81" s="33"/>
      <c r="E81" s="34"/>
      <c r="F81" s="29" t="n">
        <v>1</v>
      </c>
      <c r="G81" s="29" t="n">
        <v>1</v>
      </c>
      <c r="H81" s="29" t="n">
        <v>1</v>
      </c>
      <c r="I81" s="29" t="n">
        <v>1</v>
      </c>
      <c r="J81" s="29" t="n">
        <v>1</v>
      </c>
      <c r="K81" s="29" t="n">
        <v>1</v>
      </c>
      <c r="L81" s="29" t="n">
        <v>1</v>
      </c>
      <c r="M81" s="29" t="n">
        <v>1</v>
      </c>
      <c r="N81" s="35" t="n">
        <f aca="false">SUMPRODUCT((F$5:M$5&lt;&gt;"")*(F81:M81))</f>
        <v>4</v>
      </c>
    </row>
    <row r="82" customFormat="false" ht="16.5" hidden="false" customHeight="true" outlineLevel="0" collapsed="false">
      <c r="A82" s="25"/>
      <c r="B82" s="26"/>
      <c r="C82" s="27"/>
      <c r="D82" s="27"/>
      <c r="E82" s="28"/>
      <c r="F82" s="29" t="n">
        <v>1</v>
      </c>
      <c r="G82" s="29" t="n">
        <v>1</v>
      </c>
      <c r="H82" s="29" t="n">
        <v>1</v>
      </c>
      <c r="I82" s="29" t="n">
        <v>1</v>
      </c>
      <c r="J82" s="29" t="n">
        <v>1</v>
      </c>
      <c r="K82" s="29" t="n">
        <v>1</v>
      </c>
      <c r="L82" s="29" t="n">
        <v>1</v>
      </c>
      <c r="M82" s="29" t="n">
        <v>1</v>
      </c>
      <c r="N82" s="30" t="n">
        <f aca="false">SUMPRODUCT((F$5:M$5&lt;&gt;"")*(F82:M82))</f>
        <v>4</v>
      </c>
    </row>
    <row r="83" customFormat="false" ht="16.5" hidden="false" customHeight="true" outlineLevel="0" collapsed="false">
      <c r="A83" s="31"/>
      <c r="B83" s="32"/>
      <c r="C83" s="33"/>
      <c r="D83" s="33"/>
      <c r="E83" s="34"/>
      <c r="F83" s="29" t="n">
        <v>1</v>
      </c>
      <c r="G83" s="29" t="n">
        <v>1</v>
      </c>
      <c r="H83" s="29" t="n">
        <v>1</v>
      </c>
      <c r="I83" s="29" t="n">
        <v>1</v>
      </c>
      <c r="J83" s="29" t="n">
        <v>1</v>
      </c>
      <c r="K83" s="29" t="n">
        <v>1</v>
      </c>
      <c r="L83" s="29" t="n">
        <v>1</v>
      </c>
      <c r="M83" s="29" t="n">
        <v>1</v>
      </c>
      <c r="N83" s="35" t="n">
        <f aca="false">SUMPRODUCT((F$5:M$5&lt;&gt;"")*(F83:M83))</f>
        <v>4</v>
      </c>
    </row>
    <row r="84" customFormat="false" ht="16.5" hidden="false" customHeight="true" outlineLevel="0" collapsed="false">
      <c r="A84" s="25"/>
      <c r="B84" s="26"/>
      <c r="C84" s="27"/>
      <c r="D84" s="27"/>
      <c r="E84" s="28"/>
      <c r="F84" s="29" t="n">
        <v>1</v>
      </c>
      <c r="G84" s="29" t="n">
        <v>1</v>
      </c>
      <c r="H84" s="29" t="n">
        <v>1</v>
      </c>
      <c r="I84" s="29" t="n">
        <v>1</v>
      </c>
      <c r="J84" s="29" t="n">
        <v>1</v>
      </c>
      <c r="K84" s="29" t="n">
        <v>1</v>
      </c>
      <c r="L84" s="29" t="n">
        <v>1</v>
      </c>
      <c r="M84" s="29" t="n">
        <v>1</v>
      </c>
      <c r="N84" s="30" t="n">
        <f aca="false">SUMPRODUCT((F$5:M$5&lt;&gt;"")*(F84:M84))</f>
        <v>4</v>
      </c>
    </row>
    <row r="85" customFormat="false" ht="16.5" hidden="false" customHeight="true" outlineLevel="0" collapsed="false">
      <c r="A85" s="31"/>
      <c r="B85" s="32"/>
      <c r="C85" s="33"/>
      <c r="D85" s="33"/>
      <c r="E85" s="34"/>
      <c r="F85" s="29" t="n">
        <v>1</v>
      </c>
      <c r="G85" s="29" t="n">
        <v>1</v>
      </c>
      <c r="H85" s="29" t="n">
        <v>1</v>
      </c>
      <c r="I85" s="29" t="n">
        <v>1</v>
      </c>
      <c r="J85" s="29" t="n">
        <v>1</v>
      </c>
      <c r="K85" s="29" t="n">
        <v>1</v>
      </c>
      <c r="L85" s="29" t="n">
        <v>1</v>
      </c>
      <c r="M85" s="29" t="n">
        <v>1</v>
      </c>
      <c r="N85" s="35" t="n">
        <f aca="false">SUMPRODUCT((F$5:M$5&lt;&gt;"")*(F85:M85))</f>
        <v>4</v>
      </c>
    </row>
    <row r="86" customFormat="false" ht="16.5" hidden="false" customHeight="true" outlineLevel="0" collapsed="false">
      <c r="A86" s="25"/>
      <c r="B86" s="26"/>
      <c r="C86" s="27"/>
      <c r="D86" s="27"/>
      <c r="E86" s="28"/>
      <c r="F86" s="29" t="n">
        <v>1</v>
      </c>
      <c r="G86" s="29" t="n">
        <v>1</v>
      </c>
      <c r="H86" s="29" t="n">
        <v>1</v>
      </c>
      <c r="I86" s="29" t="n">
        <v>1</v>
      </c>
      <c r="J86" s="29" t="n">
        <v>1</v>
      </c>
      <c r="K86" s="29" t="n">
        <v>1</v>
      </c>
      <c r="L86" s="29" t="n">
        <v>1</v>
      </c>
      <c r="M86" s="29" t="n">
        <v>1</v>
      </c>
      <c r="N86" s="30" t="n">
        <f aca="false">SUMPRODUCT((F$5:M$5&lt;&gt;"")*(F86:M86))</f>
        <v>4</v>
      </c>
    </row>
    <row r="87" customFormat="false" ht="16.5" hidden="false" customHeight="true" outlineLevel="0" collapsed="false">
      <c r="A87" s="31"/>
      <c r="B87" s="32"/>
      <c r="C87" s="33"/>
      <c r="D87" s="33"/>
      <c r="E87" s="34"/>
      <c r="F87" s="29" t="n">
        <v>1</v>
      </c>
      <c r="G87" s="29" t="n">
        <v>1</v>
      </c>
      <c r="H87" s="29" t="n">
        <v>1</v>
      </c>
      <c r="I87" s="29" t="n">
        <v>1</v>
      </c>
      <c r="J87" s="29" t="n">
        <v>1</v>
      </c>
      <c r="K87" s="29" t="n">
        <v>1</v>
      </c>
      <c r="L87" s="29" t="n">
        <v>1</v>
      </c>
      <c r="M87" s="29" t="n">
        <v>1</v>
      </c>
      <c r="N87" s="35" t="n">
        <f aca="false">SUMPRODUCT((F$5:M$5&lt;&gt;"")*(F87:M87))</f>
        <v>4</v>
      </c>
    </row>
    <row r="88" customFormat="false" ht="16.5" hidden="false" customHeight="true" outlineLevel="0" collapsed="false">
      <c r="A88" s="25"/>
      <c r="B88" s="26"/>
      <c r="C88" s="27"/>
      <c r="D88" s="27"/>
      <c r="E88" s="28"/>
      <c r="F88" s="29" t="n">
        <v>1</v>
      </c>
      <c r="G88" s="29" t="n">
        <v>1</v>
      </c>
      <c r="H88" s="29" t="n">
        <v>1</v>
      </c>
      <c r="I88" s="29" t="n">
        <v>1</v>
      </c>
      <c r="J88" s="29" t="n">
        <v>1</v>
      </c>
      <c r="K88" s="29" t="n">
        <v>1</v>
      </c>
      <c r="L88" s="29" t="n">
        <v>1</v>
      </c>
      <c r="M88" s="29" t="n">
        <v>1</v>
      </c>
      <c r="N88" s="30" t="n">
        <f aca="false">SUMPRODUCT((F$5:M$5&lt;&gt;"")*(F88:M88))</f>
        <v>4</v>
      </c>
    </row>
    <row r="89" customFormat="false" ht="16.5" hidden="false" customHeight="true" outlineLevel="0" collapsed="false">
      <c r="A89" s="31"/>
      <c r="B89" s="32"/>
      <c r="C89" s="33"/>
      <c r="D89" s="33"/>
      <c r="E89" s="34"/>
      <c r="F89" s="29" t="n">
        <v>1</v>
      </c>
      <c r="G89" s="29" t="n">
        <v>1</v>
      </c>
      <c r="H89" s="29" t="n">
        <v>1</v>
      </c>
      <c r="I89" s="29" t="n">
        <v>1</v>
      </c>
      <c r="J89" s="29" t="n">
        <v>1</v>
      </c>
      <c r="K89" s="29" t="n">
        <v>1</v>
      </c>
      <c r="L89" s="29" t="n">
        <v>1</v>
      </c>
      <c r="M89" s="29" t="n">
        <v>1</v>
      </c>
      <c r="N89" s="35" t="n">
        <f aca="false">SUMPRODUCT((F$5:M$5&lt;&gt;"")*(F89:M89))</f>
        <v>4</v>
      </c>
    </row>
    <row r="90" customFormat="false" ht="16.5" hidden="false" customHeight="true" outlineLevel="0" collapsed="false">
      <c r="A90" s="25"/>
      <c r="B90" s="26"/>
      <c r="C90" s="27"/>
      <c r="D90" s="27"/>
      <c r="E90" s="28"/>
      <c r="F90" s="29" t="n">
        <v>1</v>
      </c>
      <c r="G90" s="29" t="n">
        <v>1</v>
      </c>
      <c r="H90" s="29" t="n">
        <v>1</v>
      </c>
      <c r="I90" s="29" t="n">
        <v>1</v>
      </c>
      <c r="J90" s="29" t="n">
        <v>1</v>
      </c>
      <c r="K90" s="29" t="n">
        <v>1</v>
      </c>
      <c r="L90" s="29" t="n">
        <v>1</v>
      </c>
      <c r="M90" s="29" t="n">
        <v>1</v>
      </c>
      <c r="N90" s="30" t="n">
        <f aca="false">SUMPRODUCT((F$5:M$5&lt;&gt;"")*(F90:M90))</f>
        <v>4</v>
      </c>
    </row>
    <row r="91" customFormat="false" ht="16.5" hidden="false" customHeight="true" outlineLevel="0" collapsed="false">
      <c r="A91" s="31"/>
      <c r="B91" s="32"/>
      <c r="C91" s="33"/>
      <c r="D91" s="33"/>
      <c r="E91" s="34"/>
      <c r="F91" s="29" t="n">
        <v>1</v>
      </c>
      <c r="G91" s="29" t="n">
        <v>1</v>
      </c>
      <c r="H91" s="29" t="n">
        <v>1</v>
      </c>
      <c r="I91" s="29" t="n">
        <v>1</v>
      </c>
      <c r="J91" s="29" t="n">
        <v>1</v>
      </c>
      <c r="K91" s="29" t="n">
        <v>1</v>
      </c>
      <c r="L91" s="29" t="n">
        <v>1</v>
      </c>
      <c r="M91" s="29" t="n">
        <v>1</v>
      </c>
      <c r="N91" s="35" t="n">
        <f aca="false">SUMPRODUCT((F$5:M$5&lt;&gt;"")*(F91:M91))</f>
        <v>4</v>
      </c>
    </row>
    <row r="92" customFormat="false" ht="16.5" hidden="false" customHeight="true" outlineLevel="0" collapsed="false">
      <c r="A92" s="25"/>
      <c r="B92" s="26"/>
      <c r="C92" s="27"/>
      <c r="D92" s="27"/>
      <c r="E92" s="28"/>
      <c r="F92" s="29" t="n">
        <v>1</v>
      </c>
      <c r="G92" s="29" t="n">
        <v>1</v>
      </c>
      <c r="H92" s="29" t="n">
        <v>1</v>
      </c>
      <c r="I92" s="29" t="n">
        <v>1</v>
      </c>
      <c r="J92" s="29" t="n">
        <v>1</v>
      </c>
      <c r="K92" s="29" t="n">
        <v>1</v>
      </c>
      <c r="L92" s="29" t="n">
        <v>1</v>
      </c>
      <c r="M92" s="29" t="n">
        <v>1</v>
      </c>
      <c r="N92" s="30" t="n">
        <f aca="false">SUMPRODUCT((F$5:M$5&lt;&gt;"")*(F92:M92))</f>
        <v>4</v>
      </c>
    </row>
    <row r="93" customFormat="false" ht="16.5" hidden="false" customHeight="true" outlineLevel="0" collapsed="false">
      <c r="A93" s="31"/>
      <c r="B93" s="32"/>
      <c r="C93" s="33"/>
      <c r="D93" s="33"/>
      <c r="E93" s="34"/>
      <c r="F93" s="29" t="n">
        <v>1</v>
      </c>
      <c r="G93" s="29" t="n">
        <v>1</v>
      </c>
      <c r="H93" s="29" t="n">
        <v>1</v>
      </c>
      <c r="I93" s="29" t="n">
        <v>1</v>
      </c>
      <c r="J93" s="29" t="n">
        <v>1</v>
      </c>
      <c r="K93" s="29" t="n">
        <v>1</v>
      </c>
      <c r="L93" s="29" t="n">
        <v>1</v>
      </c>
      <c r="M93" s="29" t="n">
        <v>1</v>
      </c>
      <c r="N93" s="35" t="n">
        <f aca="false">SUMPRODUCT((F$5:M$5&lt;&gt;"")*(F93:M93))</f>
        <v>4</v>
      </c>
    </row>
    <row r="94" customFormat="false" ht="16.5" hidden="false" customHeight="true" outlineLevel="0" collapsed="false">
      <c r="A94" s="25"/>
      <c r="B94" s="26"/>
      <c r="C94" s="27"/>
      <c r="D94" s="27"/>
      <c r="E94" s="28"/>
      <c r="F94" s="29" t="n">
        <v>1</v>
      </c>
      <c r="G94" s="29" t="n">
        <v>1</v>
      </c>
      <c r="H94" s="29" t="n">
        <v>1</v>
      </c>
      <c r="I94" s="29" t="n">
        <v>1</v>
      </c>
      <c r="J94" s="29" t="n">
        <v>1</v>
      </c>
      <c r="K94" s="29" t="n">
        <v>1</v>
      </c>
      <c r="L94" s="29" t="n">
        <v>1</v>
      </c>
      <c r="M94" s="29" t="n">
        <v>1</v>
      </c>
      <c r="N94" s="30" t="n">
        <f aca="false">SUMPRODUCT((F$5:M$5&lt;&gt;"")*(F94:M94))</f>
        <v>4</v>
      </c>
    </row>
    <row r="95" customFormat="false" ht="16.5" hidden="false" customHeight="true" outlineLevel="0" collapsed="false">
      <c r="A95" s="31"/>
      <c r="B95" s="32"/>
      <c r="C95" s="33"/>
      <c r="D95" s="33"/>
      <c r="E95" s="34"/>
      <c r="F95" s="29" t="n">
        <v>1</v>
      </c>
      <c r="G95" s="29" t="n">
        <v>1</v>
      </c>
      <c r="H95" s="29" t="n">
        <v>1</v>
      </c>
      <c r="I95" s="29" t="n">
        <v>1</v>
      </c>
      <c r="J95" s="29" t="n">
        <v>1</v>
      </c>
      <c r="K95" s="29" t="n">
        <v>1</v>
      </c>
      <c r="L95" s="29" t="n">
        <v>1</v>
      </c>
      <c r="M95" s="29" t="n">
        <v>1</v>
      </c>
      <c r="N95" s="35" t="n">
        <f aca="false">SUMPRODUCT((F$5:M$5&lt;&gt;"")*(F95:M95))</f>
        <v>4</v>
      </c>
    </row>
    <row r="96" customFormat="false" ht="16.5" hidden="false" customHeight="true" outlineLevel="0" collapsed="false">
      <c r="A96" s="25"/>
      <c r="B96" s="26"/>
      <c r="C96" s="27"/>
      <c r="D96" s="27"/>
      <c r="E96" s="28"/>
      <c r="F96" s="29" t="n">
        <v>1</v>
      </c>
      <c r="G96" s="29" t="n">
        <v>1</v>
      </c>
      <c r="H96" s="29" t="n">
        <v>1</v>
      </c>
      <c r="I96" s="29" t="n">
        <v>1</v>
      </c>
      <c r="J96" s="29" t="n">
        <v>1</v>
      </c>
      <c r="K96" s="29" t="n">
        <v>1</v>
      </c>
      <c r="L96" s="29" t="n">
        <v>1</v>
      </c>
      <c r="M96" s="29" t="n">
        <v>1</v>
      </c>
      <c r="N96" s="30" t="n">
        <f aca="false">SUMPRODUCT((F$5:M$5&lt;&gt;"")*(F96:M96))</f>
        <v>4</v>
      </c>
    </row>
    <row r="97" customFormat="false" ht="16.5" hidden="false" customHeight="true" outlineLevel="0" collapsed="false">
      <c r="A97" s="31"/>
      <c r="B97" s="32"/>
      <c r="C97" s="33"/>
      <c r="D97" s="33"/>
      <c r="E97" s="34"/>
      <c r="F97" s="29" t="n">
        <v>1</v>
      </c>
      <c r="G97" s="29" t="n">
        <v>1</v>
      </c>
      <c r="H97" s="29" t="n">
        <v>1</v>
      </c>
      <c r="I97" s="29" t="n">
        <v>1</v>
      </c>
      <c r="J97" s="29" t="n">
        <v>1</v>
      </c>
      <c r="K97" s="29" t="n">
        <v>1</v>
      </c>
      <c r="L97" s="29" t="n">
        <v>1</v>
      </c>
      <c r="M97" s="29" t="n">
        <v>1</v>
      </c>
      <c r="N97" s="35" t="n">
        <f aca="false">SUMPRODUCT((F$5:M$5&lt;&gt;"")*(F97:M97))</f>
        <v>4</v>
      </c>
    </row>
    <row r="98" customFormat="false" ht="16.5" hidden="false" customHeight="true" outlineLevel="0" collapsed="false">
      <c r="A98" s="25"/>
      <c r="B98" s="26"/>
      <c r="C98" s="27"/>
      <c r="D98" s="27"/>
      <c r="E98" s="28"/>
      <c r="F98" s="29" t="n">
        <v>1</v>
      </c>
      <c r="G98" s="29" t="n">
        <v>1</v>
      </c>
      <c r="H98" s="29" t="n">
        <v>1</v>
      </c>
      <c r="I98" s="29" t="n">
        <v>1</v>
      </c>
      <c r="J98" s="29" t="n">
        <v>1</v>
      </c>
      <c r="K98" s="29" t="n">
        <v>1</v>
      </c>
      <c r="L98" s="29" t="n">
        <v>1</v>
      </c>
      <c r="M98" s="29" t="n">
        <v>1</v>
      </c>
      <c r="N98" s="30" t="n">
        <f aca="false">SUMPRODUCT((F$5:M$5&lt;&gt;"")*(F98:M98))</f>
        <v>4</v>
      </c>
    </row>
    <row r="99" customFormat="false" ht="16.5" hidden="false" customHeight="true" outlineLevel="0" collapsed="false">
      <c r="A99" s="31"/>
      <c r="B99" s="32"/>
      <c r="C99" s="33"/>
      <c r="D99" s="33"/>
      <c r="E99" s="34"/>
      <c r="F99" s="29" t="n">
        <v>1</v>
      </c>
      <c r="G99" s="29" t="n">
        <v>1</v>
      </c>
      <c r="H99" s="29" t="n">
        <v>1</v>
      </c>
      <c r="I99" s="29" t="n">
        <v>1</v>
      </c>
      <c r="J99" s="29" t="n">
        <v>1</v>
      </c>
      <c r="K99" s="29" t="n">
        <v>1</v>
      </c>
      <c r="L99" s="29" t="n">
        <v>1</v>
      </c>
      <c r="M99" s="29" t="n">
        <v>1</v>
      </c>
      <c r="N99" s="35" t="n">
        <f aca="false">SUMPRODUCT((F$5:M$5&lt;&gt;"")*(F99:M99))</f>
        <v>4</v>
      </c>
    </row>
    <row r="100" customFormat="false" ht="16.5" hidden="false" customHeight="true" outlineLevel="0" collapsed="false">
      <c r="A100" s="25"/>
      <c r="B100" s="26"/>
      <c r="C100" s="27"/>
      <c r="D100" s="27"/>
      <c r="E100" s="28"/>
      <c r="F100" s="29" t="n">
        <v>1</v>
      </c>
      <c r="G100" s="29" t="n">
        <v>1</v>
      </c>
      <c r="H100" s="29" t="n">
        <v>1</v>
      </c>
      <c r="I100" s="29" t="n">
        <v>1</v>
      </c>
      <c r="J100" s="29" t="n">
        <v>1</v>
      </c>
      <c r="K100" s="29" t="n">
        <v>1</v>
      </c>
      <c r="L100" s="29" t="n">
        <v>1</v>
      </c>
      <c r="M100" s="29" t="n">
        <v>1</v>
      </c>
      <c r="N100" s="30" t="n">
        <f aca="false">SUMPRODUCT((F$5:M$5&lt;&gt;"")*(F100:M100))</f>
        <v>4</v>
      </c>
    </row>
    <row r="101" customFormat="false" ht="16.5" hidden="false" customHeight="true" outlineLevel="0" collapsed="false">
      <c r="A101" s="31"/>
      <c r="B101" s="32"/>
      <c r="C101" s="33"/>
      <c r="D101" s="33"/>
      <c r="E101" s="34"/>
      <c r="F101" s="29" t="n">
        <v>1</v>
      </c>
      <c r="G101" s="29" t="n">
        <v>1</v>
      </c>
      <c r="H101" s="29" t="n">
        <v>1</v>
      </c>
      <c r="I101" s="29" t="n">
        <v>1</v>
      </c>
      <c r="J101" s="29" t="n">
        <v>1</v>
      </c>
      <c r="K101" s="29" t="n">
        <v>1</v>
      </c>
      <c r="L101" s="29" t="n">
        <v>1</v>
      </c>
      <c r="M101" s="29" t="n">
        <v>1</v>
      </c>
      <c r="N101" s="35" t="n">
        <f aca="false">SUMPRODUCT((F$5:M$5&lt;&gt;"")*(F101:M101))</f>
        <v>4</v>
      </c>
    </row>
    <row r="102" customFormat="false" ht="16.5" hidden="false" customHeight="true" outlineLevel="0" collapsed="false">
      <c r="A102" s="25"/>
      <c r="B102" s="26"/>
      <c r="C102" s="27"/>
      <c r="D102" s="27"/>
      <c r="E102" s="28"/>
      <c r="F102" s="29" t="n">
        <v>1</v>
      </c>
      <c r="G102" s="29" t="n">
        <v>1</v>
      </c>
      <c r="H102" s="29" t="n">
        <v>1</v>
      </c>
      <c r="I102" s="29" t="n">
        <v>1</v>
      </c>
      <c r="J102" s="29" t="n">
        <v>1</v>
      </c>
      <c r="K102" s="29" t="n">
        <v>1</v>
      </c>
      <c r="L102" s="29" t="n">
        <v>1</v>
      </c>
      <c r="M102" s="29" t="n">
        <v>1</v>
      </c>
      <c r="N102" s="30" t="n">
        <f aca="false">SUMPRODUCT((F$5:M$5&lt;&gt;"")*(F102:M102))</f>
        <v>4</v>
      </c>
    </row>
    <row r="103" customFormat="false" ht="16.5" hidden="false" customHeight="true" outlineLevel="0" collapsed="false">
      <c r="A103" s="31"/>
      <c r="B103" s="32"/>
      <c r="C103" s="33"/>
      <c r="D103" s="33"/>
      <c r="E103" s="34"/>
      <c r="F103" s="29" t="n">
        <v>1</v>
      </c>
      <c r="G103" s="29" t="n">
        <v>1</v>
      </c>
      <c r="H103" s="29" t="n">
        <v>1</v>
      </c>
      <c r="I103" s="29" t="n">
        <v>1</v>
      </c>
      <c r="J103" s="29" t="n">
        <v>1</v>
      </c>
      <c r="K103" s="29" t="n">
        <v>1</v>
      </c>
      <c r="L103" s="29" t="n">
        <v>1</v>
      </c>
      <c r="M103" s="29" t="n">
        <v>1</v>
      </c>
      <c r="N103" s="35" t="n">
        <f aca="false">SUMPRODUCT((F$5:M$5&lt;&gt;"")*(F103:M103))</f>
        <v>4</v>
      </c>
    </row>
    <row r="104" customFormat="false" ht="16.5" hidden="false" customHeight="true" outlineLevel="0" collapsed="false">
      <c r="A104" s="25"/>
      <c r="B104" s="26"/>
      <c r="C104" s="27"/>
      <c r="D104" s="27"/>
      <c r="E104" s="28"/>
      <c r="F104" s="29" t="n">
        <v>1</v>
      </c>
      <c r="G104" s="29" t="n">
        <v>1</v>
      </c>
      <c r="H104" s="29" t="n">
        <v>1</v>
      </c>
      <c r="I104" s="29" t="n">
        <v>1</v>
      </c>
      <c r="J104" s="29" t="n">
        <v>1</v>
      </c>
      <c r="K104" s="29" t="n">
        <v>1</v>
      </c>
      <c r="L104" s="29" t="n">
        <v>1</v>
      </c>
      <c r="M104" s="29" t="n">
        <v>1</v>
      </c>
      <c r="N104" s="30" t="n">
        <f aca="false">SUMPRODUCT((F$5:M$5&lt;&gt;"")*(F104:M104))</f>
        <v>4</v>
      </c>
    </row>
    <row r="105" customFormat="false" ht="16.5" hidden="false" customHeight="true" outlineLevel="0" collapsed="false">
      <c r="A105" s="31"/>
      <c r="B105" s="32"/>
      <c r="C105" s="33"/>
      <c r="D105" s="33"/>
      <c r="E105" s="34"/>
      <c r="F105" s="29" t="n">
        <v>1</v>
      </c>
      <c r="G105" s="29" t="n">
        <v>1</v>
      </c>
      <c r="H105" s="29" t="n">
        <v>1</v>
      </c>
      <c r="I105" s="29" t="n">
        <v>1</v>
      </c>
      <c r="J105" s="29" t="n">
        <v>1</v>
      </c>
      <c r="K105" s="29" t="n">
        <v>1</v>
      </c>
      <c r="L105" s="29" t="n">
        <v>1</v>
      </c>
      <c r="M105" s="29" t="n">
        <v>1</v>
      </c>
      <c r="N105" s="35" t="n">
        <f aca="false">SUMPRODUCT((F$5:M$5&lt;&gt;"")*(F105:M105))</f>
        <v>4</v>
      </c>
    </row>
  </sheetData>
  <mergeCells count="2">
    <mergeCell ref="A1:N1"/>
    <mergeCell ref="A2:N2"/>
  </mergeCells>
  <conditionalFormatting sqref="F6:M105">
    <cfRule type="cellIs" priority="2" operator="equal" aboveAverage="0" equalAverage="0" bottom="0" percent="0" rank="0" text="" dxfId="0">
      <formula>0</formula>
    </cfRule>
    <cfRule type="cellIs" priority="3" operator="greaterThan" aboveAverage="0" equalAverage="0" bottom="0" percent="0" rank="0" text="" dxfId="1">
      <formula>1</formula>
    </cfRule>
    <cfRule type="expression" priority="4" aboveAverage="0" equalAverage="0" bottom="0" percent="0" rank="0" text="" dxfId="2">
      <formula>F$5=""</formula>
    </cfRule>
  </conditionalFormatting>
  <dataValidations count="3">
    <dataValidation allowBlank="true" errorStyle="stop" operator="between" showDropDown="false" showErrorMessage="false" showInputMessage="false" sqref="D6:D105" type="list">
      <formula1>Bienvenue!$C$16:$C$23</formula1>
      <formula2>0</formula2>
    </dataValidation>
    <dataValidation allowBlank="true" errorStyle="stop" operator="between" showDropDown="false" showErrorMessage="false" showInputMessage="false" sqref="C6:C105" type="list">
      <formula1>Bienvenue!$G$16:$G$22</formula1>
      <formula2>0</formula2>
    </dataValidation>
    <dataValidation allowBlank="true" errorStyle="stop" operator="between" showDropDown="false" showErrorMessage="false" showInputMessage="false" sqref="F6:M105" type="whole">
      <formula1>0</formula1>
      <formula2>9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6"/>
    <col collapsed="false" customWidth="true" hidden="false" outlineLevel="0" max="6" min="3" style="0" width="14"/>
    <col collapsed="false" customWidth="true" hidden="false" outlineLevel="0" max="7" min="7" style="0" width="2"/>
    <col collapsed="false" customWidth="true" hidden="false" outlineLevel="0" max="8" min="8" style="0" width="16"/>
    <col collapsed="false" customWidth="true" hidden="false" outlineLevel="0" max="9" min="9" style="0" width="12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A2" s="1"/>
      <c r="B2" s="20" t="s">
        <v>59</v>
      </c>
      <c r="C2" s="20"/>
      <c r="D2" s="20"/>
      <c r="E2" s="20"/>
      <c r="F2" s="20"/>
      <c r="G2" s="20"/>
      <c r="H2" s="20"/>
      <c r="I2" s="20"/>
      <c r="J2" s="20"/>
    </row>
    <row r="3" customFormat="false" ht="18" hidden="false" customHeight="true" outlineLevel="0" collapsed="false">
      <c r="A3" s="1"/>
      <c r="B3" s="36" t="s">
        <v>60</v>
      </c>
      <c r="C3" s="36"/>
      <c r="D3" s="36"/>
      <c r="E3" s="36"/>
      <c r="F3" s="36"/>
      <c r="G3" s="36"/>
      <c r="H3" s="36"/>
      <c r="I3" s="36"/>
      <c r="J3" s="36"/>
    </row>
    <row r="4" customFormat="false" ht="7.5" hidden="false" customHeight="tru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</row>
    <row r="5" customFormat="false" ht="15.75" hidden="false" customHeight="true" outlineLevel="0" collapsed="false">
      <c r="A5" s="1"/>
      <c r="B5" s="37" t="s">
        <v>61</v>
      </c>
      <c r="C5" s="37"/>
      <c r="D5" s="37" t="s">
        <v>62</v>
      </c>
      <c r="E5" s="37"/>
      <c r="F5" s="37" t="s">
        <v>63</v>
      </c>
      <c r="G5" s="37"/>
      <c r="H5" s="37" t="s">
        <v>64</v>
      </c>
      <c r="I5" s="37"/>
      <c r="J5" s="1"/>
    </row>
    <row r="6" customFormat="false" ht="30" hidden="false" customHeight="true" outlineLevel="0" collapsed="false">
      <c r="A6" s="1"/>
      <c r="B6" s="38" t="n">
        <f aca="false">SUMPRODUCT((Dépenses!$D$6:$D$105&lt;&gt;"")*Dépenses!$E$6:$E$105)</f>
        <v>740</v>
      </c>
      <c r="C6" s="38"/>
      <c r="D6" s="39" t="n">
        <f aca="false">COUNTIFS(Dépenses!$E$6:$E$105,"&gt;0",Dépenses!$D$6:$D$105,"&lt;&gt;")</f>
        <v>6</v>
      </c>
      <c r="E6" s="39"/>
      <c r="F6" s="39" t="n">
        <f aca="false">SUMPRODUCT(--(Bienvenue!$C$16:$C$23&lt;&gt;""))</f>
        <v>4</v>
      </c>
      <c r="G6" s="39"/>
      <c r="H6" s="38" t="n">
        <f aca="false">IFERROR(SUMPRODUCT((Dépenses!$D$6:$D$105&lt;&gt;"")*Dépenses!$E$6:$E$105)/SUMPRODUCT(--(Bienvenue!$C$16:$C$23&lt;&gt;"")),0)</f>
        <v>185</v>
      </c>
      <c r="I6" s="38"/>
      <c r="J6" s="1"/>
    </row>
    <row r="7" customFormat="false" ht="9.75" hidden="false" customHeight="tru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</row>
    <row r="8" customFormat="false" ht="15" hidden="false" customHeight="fals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</row>
    <row r="9" customFormat="false" ht="15" hidden="false" customHeight="false" outlineLevel="0" collapsed="false">
      <c r="A9" s="1"/>
      <c r="B9" s="22" t="s">
        <v>65</v>
      </c>
      <c r="C9" s="22" t="s">
        <v>66</v>
      </c>
      <c r="D9" s="22" t="s">
        <v>67</v>
      </c>
      <c r="E9" s="22" t="s">
        <v>68</v>
      </c>
      <c r="F9" s="22" t="s">
        <v>69</v>
      </c>
      <c r="G9" s="1"/>
      <c r="H9" s="1"/>
      <c r="I9" s="1"/>
      <c r="J9" s="1"/>
    </row>
    <row r="10" customFormat="false" ht="18" hidden="false" customHeight="true" outlineLevel="0" collapsed="false">
      <c r="A10" s="1"/>
      <c r="B10" s="40" t="str">
        <f aca="false">IF(Bienvenue!$C$16="","",Bienvenue!$C$16)</f>
        <v>Alex</v>
      </c>
      <c r="C10" s="28" t="n">
        <f aca="false">IF(Bienvenue!$C$16="","",SUMIF(Dépenses!$D$6:$D$105,Bienvenue!$C$16,Dépenses!$E$6:$E$105))</f>
        <v>408</v>
      </c>
      <c r="D10" s="28" t="n">
        <f aca="false">IF(Bienvenue!$C$16="","",SUMPRODUCT((Dépenses!$D$6:$D$105&lt;&gt;"")*Dépenses!$E$6:$E$105*Dépenses!F$6:F$105/(Dépenses!$N$6:$N$105+(Dépenses!$N$6:$N$105=0))))</f>
        <v>189</v>
      </c>
      <c r="E10" s="28" t="n">
        <f aca="false">IF(Bienvenue!$C$16="","",C10-D10)</f>
        <v>219</v>
      </c>
      <c r="F10" s="41" t="str">
        <f aca="false">IF(Bienvenue!$C$16="","",IF(E10&gt;0.005,"à récupérer",IF(E10&lt;-0.005,"à payer","équilibré")))</f>
        <v>à récupérer</v>
      </c>
      <c r="G10" s="1"/>
      <c r="H10" s="1"/>
      <c r="I10" s="1"/>
      <c r="J10" s="1"/>
    </row>
    <row r="11" customFormat="false" ht="18" hidden="false" customHeight="true" outlineLevel="0" collapsed="false">
      <c r="A11" s="1"/>
      <c r="B11" s="42" t="str">
        <f aca="false">IF(Bienvenue!$C$17="","",Bienvenue!$C$17)</f>
        <v>Camille</v>
      </c>
      <c r="C11" s="34" t="n">
        <f aca="false">IF(Bienvenue!$C$17="","",SUMIF(Dépenses!$D$6:$D$105,Bienvenue!$C$17,Dépenses!$E$6:$E$105))</f>
        <v>138</v>
      </c>
      <c r="D11" s="34" t="n">
        <f aca="false">IF(Bienvenue!$C$17="","",SUMPRODUCT((Dépenses!$D$6:$D$105&lt;&gt;"")*Dépenses!$E$6:$E$105*Dépenses!G$6:G$105/(Dépenses!$N$6:$N$105+(Dépenses!$N$6:$N$105=0))))</f>
        <v>189</v>
      </c>
      <c r="E11" s="34" t="n">
        <f aca="false">IF(Bienvenue!$C$17="","",C11-D11)</f>
        <v>-51</v>
      </c>
      <c r="F11" s="43" t="str">
        <f aca="false">IF(Bienvenue!$C$17="","",IF(E11&gt;0.005,"à récupérer",IF(E11&lt;-0.005,"à payer","équilibré")))</f>
        <v>à payer</v>
      </c>
      <c r="G11" s="1"/>
      <c r="H11" s="1"/>
      <c r="I11" s="1"/>
      <c r="J11" s="1"/>
    </row>
    <row r="12" customFormat="false" ht="18" hidden="false" customHeight="true" outlineLevel="0" collapsed="false">
      <c r="A12" s="1"/>
      <c r="B12" s="40" t="str">
        <f aca="false">IF(Bienvenue!$C$18="","",Bienvenue!$C$18)</f>
        <v>Sam</v>
      </c>
      <c r="C12" s="28" t="n">
        <f aca="false">IF(Bienvenue!$C$18="","",SUMIF(Dépenses!$D$6:$D$105,Bienvenue!$C$18,Dépenses!$E$6:$E$105))</f>
        <v>70</v>
      </c>
      <c r="D12" s="28" t="n">
        <f aca="false">IF(Bienvenue!$C$18="","",SUMPRODUCT((Dépenses!$D$6:$D$105&lt;&gt;"")*Dépenses!$E$6:$E$105*Dépenses!H$6:H$105/(Dépenses!$N$6:$N$105+(Dépenses!$N$6:$N$105=0))))</f>
        <v>173</v>
      </c>
      <c r="E12" s="28" t="n">
        <f aca="false">IF(Bienvenue!$C$18="","",C12-D12)</f>
        <v>-103</v>
      </c>
      <c r="F12" s="41" t="str">
        <f aca="false">IF(Bienvenue!$C$18="","",IF(E12&gt;0.005,"à récupérer",IF(E12&lt;-0.005,"à payer","équilibré")))</f>
        <v>à payer</v>
      </c>
      <c r="G12" s="1"/>
      <c r="H12" s="1"/>
      <c r="I12" s="1"/>
      <c r="J12" s="1"/>
    </row>
    <row r="13" customFormat="false" ht="18" hidden="false" customHeight="true" outlineLevel="0" collapsed="false">
      <c r="A13" s="1"/>
      <c r="B13" s="42" t="str">
        <f aca="false">IF(Bienvenue!$C$19="","",Bienvenue!$C$19)</f>
        <v>Léa</v>
      </c>
      <c r="C13" s="34" t="n">
        <f aca="false">IF(Bienvenue!$C$19="","",SUMIF(Dépenses!$D$6:$D$105,Bienvenue!$C$19,Dépenses!$E$6:$E$105))</f>
        <v>124</v>
      </c>
      <c r="D13" s="34" t="n">
        <f aca="false">IF(Bienvenue!$C$19="","",SUMPRODUCT((Dépenses!$D$6:$D$105&lt;&gt;"")*Dépenses!$E$6:$E$105*Dépenses!I$6:I$105/(Dépenses!$N$6:$N$105+(Dépenses!$N$6:$N$105=0))))</f>
        <v>189</v>
      </c>
      <c r="E13" s="34" t="n">
        <f aca="false">IF(Bienvenue!$C$19="","",C13-D13)</f>
        <v>-65</v>
      </c>
      <c r="F13" s="43" t="str">
        <f aca="false">IF(Bienvenue!$C$19="","",IF(E13&gt;0.005,"à récupérer",IF(E13&lt;-0.005,"à payer","équilibré")))</f>
        <v>à payer</v>
      </c>
      <c r="G13" s="1"/>
      <c r="H13" s="1"/>
      <c r="I13" s="1"/>
      <c r="J13" s="1"/>
    </row>
    <row r="14" customFormat="false" ht="18" hidden="false" customHeight="true" outlineLevel="0" collapsed="false">
      <c r="A14" s="1"/>
      <c r="B14" s="40" t="str">
        <f aca="false">IF(Bienvenue!$C$20="","",Bienvenue!$C$20)</f>
        <v/>
      </c>
      <c r="C14" s="28" t="str">
        <f aca="false">IF(Bienvenue!$C$20="","",SUMIF(Dépenses!$D$6:$D$105,Bienvenue!$C$20,Dépenses!$E$6:$E$105))</f>
        <v/>
      </c>
      <c r="D14" s="28" t="str">
        <f aca="false">IF(Bienvenue!$C$20="","",SUMPRODUCT((Dépenses!$D$6:$D$105&lt;&gt;"")*Dépenses!$E$6:$E$105*Dépenses!J$6:J$105/(Dépenses!$N$6:$N$105+(Dépenses!$N$6:$N$105=0))))</f>
        <v/>
      </c>
      <c r="E14" s="28" t="str">
        <f aca="false">IF(Bienvenue!$C$20="","",C14-D14)</f>
        <v/>
      </c>
      <c r="F14" s="41" t="str">
        <f aca="false">IF(Bienvenue!$C$20="","",IF(E14&gt;0.005,"à récupérer",IF(E14&lt;-0.005,"à payer","équilibré")))</f>
        <v/>
      </c>
      <c r="G14" s="1"/>
      <c r="H14" s="1"/>
      <c r="I14" s="1"/>
      <c r="J14" s="1"/>
    </row>
    <row r="15" customFormat="false" ht="18" hidden="false" customHeight="true" outlineLevel="0" collapsed="false">
      <c r="A15" s="1"/>
      <c r="B15" s="42" t="str">
        <f aca="false">IF(Bienvenue!$C$21="","",Bienvenue!$C$21)</f>
        <v/>
      </c>
      <c r="C15" s="34" t="str">
        <f aca="false">IF(Bienvenue!$C$21="","",SUMIF(Dépenses!$D$6:$D$105,Bienvenue!$C$21,Dépenses!$E$6:$E$105))</f>
        <v/>
      </c>
      <c r="D15" s="34" t="str">
        <f aca="false">IF(Bienvenue!$C$21="","",SUMPRODUCT((Dépenses!$D$6:$D$105&lt;&gt;"")*Dépenses!$E$6:$E$105*Dépenses!K$6:K$105/(Dépenses!$N$6:$N$105+(Dépenses!$N$6:$N$105=0))))</f>
        <v/>
      </c>
      <c r="E15" s="34" t="str">
        <f aca="false">IF(Bienvenue!$C$21="","",C15-D15)</f>
        <v/>
      </c>
      <c r="F15" s="43" t="str">
        <f aca="false">IF(Bienvenue!$C$21="","",IF(E15&gt;0.005,"à récupérer",IF(E15&lt;-0.005,"à payer","équilibré")))</f>
        <v/>
      </c>
      <c r="G15" s="1"/>
      <c r="H15" s="1"/>
      <c r="I15" s="1"/>
      <c r="J15" s="1"/>
    </row>
    <row r="16" customFormat="false" ht="18" hidden="false" customHeight="true" outlineLevel="0" collapsed="false">
      <c r="A16" s="1"/>
      <c r="B16" s="40" t="str">
        <f aca="false">IF(Bienvenue!$C$22="","",Bienvenue!$C$22)</f>
        <v/>
      </c>
      <c r="C16" s="28" t="str">
        <f aca="false">IF(Bienvenue!$C$22="","",SUMIF(Dépenses!$D$6:$D$105,Bienvenue!$C$22,Dépenses!$E$6:$E$105))</f>
        <v/>
      </c>
      <c r="D16" s="28" t="str">
        <f aca="false">IF(Bienvenue!$C$22="","",SUMPRODUCT((Dépenses!$D$6:$D$105&lt;&gt;"")*Dépenses!$E$6:$E$105*Dépenses!L$6:L$105/(Dépenses!$N$6:$N$105+(Dépenses!$N$6:$N$105=0))))</f>
        <v/>
      </c>
      <c r="E16" s="28" t="str">
        <f aca="false">IF(Bienvenue!$C$22="","",C16-D16)</f>
        <v/>
      </c>
      <c r="F16" s="41" t="str">
        <f aca="false">IF(Bienvenue!$C$22="","",IF(E16&gt;0.005,"à récupérer",IF(E16&lt;-0.005,"à payer","équilibré")))</f>
        <v/>
      </c>
      <c r="G16" s="1"/>
      <c r="H16" s="1"/>
      <c r="I16" s="1"/>
      <c r="J16" s="1"/>
    </row>
    <row r="17" customFormat="false" ht="18" hidden="false" customHeight="true" outlineLevel="0" collapsed="false">
      <c r="A17" s="1"/>
      <c r="B17" s="42" t="str">
        <f aca="false">IF(Bienvenue!$C$23="","",Bienvenue!$C$23)</f>
        <v/>
      </c>
      <c r="C17" s="34" t="str">
        <f aca="false">IF(Bienvenue!$C$23="","",SUMIF(Dépenses!$D$6:$D$105,Bienvenue!$C$23,Dépenses!$E$6:$E$105))</f>
        <v/>
      </c>
      <c r="D17" s="34" t="str">
        <f aca="false">IF(Bienvenue!$C$23="","",SUMPRODUCT((Dépenses!$D$6:$D$105&lt;&gt;"")*Dépenses!$E$6:$E$105*Dépenses!M$6:M$105/(Dépenses!$N$6:$N$105+(Dépenses!$N$6:$N$105=0))))</f>
        <v/>
      </c>
      <c r="E17" s="34" t="str">
        <f aca="false">IF(Bienvenue!$C$23="","",C17-D17)</f>
        <v/>
      </c>
      <c r="F17" s="43" t="str">
        <f aca="false">IF(Bienvenue!$C$23="","",IF(E17&gt;0.005,"à récupérer",IF(E17&lt;-0.005,"à payer","équilibré")))</f>
        <v/>
      </c>
      <c r="G17" s="1"/>
      <c r="H17" s="1"/>
      <c r="I17" s="1"/>
      <c r="J17" s="1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customFormat="false" ht="16.15" hidden="false" customHeight="false" outlineLevel="0" collapsed="false">
      <c r="A19" s="1"/>
      <c r="B19" s="14" t="s">
        <v>70</v>
      </c>
      <c r="C19" s="14"/>
      <c r="D19" s="14"/>
      <c r="E19" s="14"/>
      <c r="F19" s="14"/>
      <c r="G19" s="1"/>
      <c r="H19" s="1"/>
      <c r="I19" s="1"/>
      <c r="J19" s="1"/>
    </row>
    <row r="20" customFormat="false" ht="15" hidden="false" customHeight="false" outlineLevel="0" collapsed="false">
      <c r="A20" s="1"/>
      <c r="B20" s="44" t="s">
        <v>71</v>
      </c>
      <c r="C20" s="44"/>
      <c r="D20" s="44"/>
      <c r="E20" s="44"/>
      <c r="F20" s="44"/>
      <c r="G20" s="1"/>
      <c r="H20" s="1"/>
      <c r="I20" s="1"/>
      <c r="J20" s="1"/>
    </row>
    <row r="21" customFormat="false" ht="18" hidden="false" customHeight="true" outlineLevel="0" collapsed="false">
      <c r="A21" s="1"/>
      <c r="B21" s="45" t="str">
        <f aca="false">IF(Calculs!$R$2&gt;0.005,Calculs!$U$2,"")</f>
        <v>Sam  →  Alex</v>
      </c>
      <c r="C21" s="45"/>
      <c r="D21" s="45"/>
      <c r="E21" s="45"/>
      <c r="F21" s="46" t="n">
        <f aca="false">IF(Calculs!$R$2&gt;0.005,Calculs!$R$2,"")</f>
        <v>103</v>
      </c>
      <c r="G21" s="1"/>
      <c r="H21" s="1"/>
      <c r="I21" s="1"/>
      <c r="J21" s="1"/>
    </row>
    <row r="22" customFormat="false" ht="18" hidden="false" customHeight="true" outlineLevel="0" collapsed="false">
      <c r="A22" s="1"/>
      <c r="B22" s="45" t="str">
        <f aca="false">IF(Calculs!$R$3&gt;0.005,Calculs!$U$3,"")</f>
        <v>Léa  →  Alex</v>
      </c>
      <c r="C22" s="45"/>
      <c r="D22" s="45"/>
      <c r="E22" s="45"/>
      <c r="F22" s="46" t="n">
        <f aca="false">IF(Calculs!$R$3&gt;0.005,Calculs!$R$3,"")</f>
        <v>65</v>
      </c>
      <c r="G22" s="1"/>
      <c r="H22" s="1"/>
      <c r="I22" s="1"/>
      <c r="J22" s="1"/>
    </row>
    <row r="23" customFormat="false" ht="18" hidden="false" customHeight="true" outlineLevel="0" collapsed="false">
      <c r="A23" s="1"/>
      <c r="B23" s="45" t="str">
        <f aca="false">IF(Calculs!$R$4&gt;0.005,Calculs!$U$4,"")</f>
        <v>Camille  →  Alex</v>
      </c>
      <c r="C23" s="45"/>
      <c r="D23" s="45"/>
      <c r="E23" s="45"/>
      <c r="F23" s="46" t="n">
        <f aca="false">IF(Calculs!$R$4&gt;0.005,Calculs!$R$4,"")</f>
        <v>51</v>
      </c>
      <c r="G23" s="1"/>
      <c r="H23" s="1"/>
      <c r="I23" s="1"/>
      <c r="J23" s="1"/>
    </row>
    <row r="24" customFormat="false" ht="18" hidden="false" customHeight="true" outlineLevel="0" collapsed="false">
      <c r="A24" s="1"/>
      <c r="B24" s="45" t="str">
        <f aca="false">IF(Calculs!$R$5&gt;0.005,Calculs!$U$5,"")</f>
        <v/>
      </c>
      <c r="C24" s="45"/>
      <c r="D24" s="45"/>
      <c r="E24" s="45"/>
      <c r="F24" s="46" t="str">
        <f aca="false">IF(Calculs!$R$5&gt;0.005,Calculs!$R$5,"")</f>
        <v/>
      </c>
      <c r="G24" s="1"/>
      <c r="H24" s="1"/>
      <c r="I24" s="1"/>
      <c r="J24" s="1"/>
    </row>
    <row r="25" customFormat="false" ht="18" hidden="false" customHeight="true" outlineLevel="0" collapsed="false">
      <c r="A25" s="1"/>
      <c r="B25" s="45" t="str">
        <f aca="false">IF(Calculs!$R$6&gt;0.005,Calculs!$U$6,"")</f>
        <v/>
      </c>
      <c r="C25" s="45"/>
      <c r="D25" s="45"/>
      <c r="E25" s="45"/>
      <c r="F25" s="46" t="str">
        <f aca="false">IF(Calculs!$R$6&gt;0.005,Calculs!$R$6,"")</f>
        <v/>
      </c>
      <c r="G25" s="1"/>
      <c r="H25" s="1"/>
      <c r="I25" s="1"/>
      <c r="J25" s="1"/>
    </row>
    <row r="26" customFormat="false" ht="18" hidden="false" customHeight="true" outlineLevel="0" collapsed="false">
      <c r="A26" s="1"/>
      <c r="B26" s="45" t="str">
        <f aca="false">IF(Calculs!$R$7&gt;0.005,Calculs!$U$7,"")</f>
        <v/>
      </c>
      <c r="C26" s="45"/>
      <c r="D26" s="45"/>
      <c r="E26" s="45"/>
      <c r="F26" s="46" t="str">
        <f aca="false">IF(Calculs!$R$7&gt;0.005,Calculs!$R$7,"")</f>
        <v/>
      </c>
      <c r="G26" s="1"/>
      <c r="H26" s="1"/>
      <c r="I26" s="1"/>
      <c r="J26" s="1"/>
    </row>
    <row r="27" customFormat="false" ht="18" hidden="false" customHeight="true" outlineLevel="0" collapsed="false">
      <c r="A27" s="1"/>
      <c r="B27" s="45" t="str">
        <f aca="false">IF(Calculs!$R$8&gt;0.005,Calculs!$U$8,"")</f>
        <v/>
      </c>
      <c r="C27" s="45"/>
      <c r="D27" s="45"/>
      <c r="E27" s="45"/>
      <c r="F27" s="46" t="str">
        <f aca="false">IF(Calculs!$R$8&gt;0.005,Calculs!$R$8,"")</f>
        <v/>
      </c>
      <c r="G27" s="1"/>
      <c r="H27" s="1"/>
      <c r="I27" s="1"/>
      <c r="J27" s="1"/>
    </row>
    <row r="28" customFormat="false" ht="15" hidden="false" customHeight="false" outlineLevel="0" collapsed="false">
      <c r="A28" s="1"/>
      <c r="B28" s="47" t="str">
        <f aca="false">IF(SUMPRODUCT(--(Calculs!$R$2:$R$8&gt;0.005))=0,"🎉 Tout est équilibré — personne ne doit rien !","")</f>
        <v/>
      </c>
      <c r="C28" s="47"/>
      <c r="D28" s="47"/>
      <c r="E28" s="47"/>
      <c r="F28" s="47"/>
      <c r="G28" s="1"/>
      <c r="H28" s="1"/>
      <c r="I28" s="1"/>
      <c r="J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customFormat="false" ht="16.15" hidden="false" customHeight="false" outlineLevel="0" collapsed="false">
      <c r="A30" s="1"/>
      <c r="B30" s="14" t="s">
        <v>72</v>
      </c>
      <c r="C30" s="14"/>
      <c r="D30" s="14"/>
      <c r="E30" s="14"/>
      <c r="F30" s="14"/>
      <c r="G30" s="1"/>
      <c r="H30" s="1"/>
      <c r="I30" s="1"/>
      <c r="J30" s="1"/>
    </row>
    <row r="31" customFormat="false" ht="15" hidden="false" customHeight="false" outlineLevel="0" collapsed="false">
      <c r="A31" s="1"/>
      <c r="B31" s="48" t="s">
        <v>49</v>
      </c>
      <c r="C31" s="48" t="s">
        <v>73</v>
      </c>
      <c r="D31" s="48" t="s">
        <v>74</v>
      </c>
      <c r="E31" s="1"/>
      <c r="F31" s="1"/>
      <c r="G31" s="1"/>
      <c r="H31" s="1"/>
      <c r="I31" s="1"/>
      <c r="J31" s="1"/>
    </row>
    <row r="32" customFormat="false" ht="16.5" hidden="false" customHeight="true" outlineLevel="0" collapsed="false">
      <c r="A32" s="1"/>
      <c r="B32" s="49" t="str">
        <f aca="false">IF(Bienvenue!$G$16="","",Bienvenue!$G$16)</f>
        <v>Logement</v>
      </c>
      <c r="C32" s="28" t="n">
        <f aca="false">IF(Bienvenue!$G$16="","",SUMIF(Dépenses!$C$6:$C$105,Bienvenue!$G$16,Dépenses!$E$6:$E$105))</f>
        <v>360</v>
      </c>
      <c r="D32" s="50" t="n">
        <f aca="false">IF(OR(Bienvenue!$G$16="",SUMPRODUCT((Dépenses!$D$6:$D$105&lt;&gt;"")*Dépenses!$E$6:$E$105)=0),"",C32/SUMPRODUCT((Dépenses!$D$6:$D$105&lt;&gt;"")*Dépenses!$E$6:$E$105))</f>
        <v>0.486486486486487</v>
      </c>
      <c r="E32" s="1"/>
      <c r="F32" s="1"/>
      <c r="G32" s="1"/>
      <c r="H32" s="1"/>
      <c r="I32" s="1"/>
      <c r="J32" s="1"/>
    </row>
    <row r="33" customFormat="false" ht="16.5" hidden="false" customHeight="true" outlineLevel="0" collapsed="false">
      <c r="A33" s="1"/>
      <c r="B33" s="51" t="str">
        <f aca="false">IF(Bienvenue!$G$17="","",Bienvenue!$G$17)</f>
        <v>Restaurant</v>
      </c>
      <c r="C33" s="34" t="n">
        <f aca="false">IF(Bienvenue!$G$17="","",SUMIF(Dépenses!$C$6:$C$105,Bienvenue!$G$17,Dépenses!$E$6:$E$105))</f>
        <v>180</v>
      </c>
      <c r="D33" s="52" t="n">
        <f aca="false">IF(OR(Bienvenue!$G$17="",SUMPRODUCT((Dépenses!$D$6:$D$105&lt;&gt;"")*Dépenses!$E$6:$E$105)=0),"",C33/SUMPRODUCT((Dépenses!$D$6:$D$105&lt;&gt;"")*Dépenses!$E$6:$E$105))</f>
        <v>0.243243243243243</v>
      </c>
      <c r="E33" s="1"/>
      <c r="F33" s="1"/>
      <c r="G33" s="1"/>
      <c r="H33" s="1"/>
      <c r="I33" s="1"/>
      <c r="J33" s="1"/>
    </row>
    <row r="34" customFormat="false" ht="16.5" hidden="false" customHeight="true" outlineLevel="0" collapsed="false">
      <c r="A34" s="1"/>
      <c r="B34" s="49" t="str">
        <f aca="false">IF(Bienvenue!$G$18="","",Bienvenue!$G$18)</f>
        <v>Courses</v>
      </c>
      <c r="C34" s="28" t="n">
        <f aca="false">IF(Bienvenue!$G$18="","",SUMIF(Dépenses!$C$6:$C$105,Bienvenue!$G$18,Dépenses!$E$6:$E$105))</f>
        <v>82</v>
      </c>
      <c r="D34" s="50" t="n">
        <f aca="false">IF(OR(Bienvenue!$G$18="",SUMPRODUCT((Dépenses!$D$6:$D$105&lt;&gt;"")*Dépenses!$E$6:$E$105)=0),"",C34/SUMPRODUCT((Dépenses!$D$6:$D$105&lt;&gt;"")*Dépenses!$E$6:$E$105))</f>
        <v>0.110810810810811</v>
      </c>
      <c r="E34" s="1"/>
      <c r="F34" s="1"/>
      <c r="G34" s="1"/>
      <c r="H34" s="1"/>
      <c r="I34" s="1"/>
      <c r="J34" s="1"/>
    </row>
    <row r="35" customFormat="false" ht="16.5" hidden="false" customHeight="true" outlineLevel="0" collapsed="false">
      <c r="A35" s="1"/>
      <c r="B35" s="51" t="str">
        <f aca="false">IF(Bienvenue!$G$19="","",Bienvenue!$G$19)</f>
        <v>Transport</v>
      </c>
      <c r="C35" s="34" t="n">
        <f aca="false">IF(Bienvenue!$G$19="","",SUMIF(Dépenses!$C$6:$C$105,Bienvenue!$G$19,Dépenses!$E$6:$E$105))</f>
        <v>70</v>
      </c>
      <c r="D35" s="52" t="n">
        <f aca="false">IF(OR(Bienvenue!$G$19="",SUMPRODUCT((Dépenses!$D$6:$D$105&lt;&gt;"")*Dépenses!$E$6:$E$105)=0),"",C35/SUMPRODUCT((Dépenses!$D$6:$D$105&lt;&gt;"")*Dépenses!$E$6:$E$105))</f>
        <v>0.0945945945945946</v>
      </c>
      <c r="E35" s="1"/>
      <c r="F35" s="1"/>
      <c r="G35" s="1"/>
      <c r="H35" s="1"/>
      <c r="I35" s="1"/>
      <c r="J35" s="1"/>
    </row>
    <row r="36" customFormat="false" ht="16.5" hidden="false" customHeight="true" outlineLevel="0" collapsed="false">
      <c r="A36" s="1"/>
      <c r="B36" s="49" t="str">
        <f aca="false">IF(Bienvenue!$G$20="","",Bienvenue!$G$20)</f>
        <v>Sorties</v>
      </c>
      <c r="C36" s="28" t="n">
        <f aca="false">IF(Bienvenue!$G$20="","",SUMIF(Dépenses!$C$6:$C$105,Bienvenue!$G$20,Dépenses!$E$6:$E$105))</f>
        <v>0</v>
      </c>
      <c r="D36" s="50" t="n">
        <f aca="false">IF(OR(Bienvenue!$G$20="",SUMPRODUCT((Dépenses!$D$6:$D$105&lt;&gt;"")*Dépenses!$E$6:$E$105)=0),"",C36/SUMPRODUCT((Dépenses!$D$6:$D$105&lt;&gt;"")*Dépenses!$E$6:$E$105))</f>
        <v>0</v>
      </c>
      <c r="E36" s="1"/>
      <c r="F36" s="1"/>
      <c r="G36" s="1"/>
      <c r="H36" s="1"/>
      <c r="I36" s="1"/>
      <c r="J36" s="1"/>
    </row>
    <row r="37" customFormat="false" ht="16.5" hidden="false" customHeight="true" outlineLevel="0" collapsed="false">
      <c r="A37" s="1"/>
      <c r="B37" s="51" t="str">
        <f aca="false">IF(Bienvenue!$G$21="","",Bienvenue!$G$21)</f>
        <v>Activités</v>
      </c>
      <c r="C37" s="34" t="n">
        <f aca="false">IF(Bienvenue!$G$21="","",SUMIF(Dépenses!$C$6:$C$105,Bienvenue!$G$21,Dépenses!$E$6:$E$105))</f>
        <v>48</v>
      </c>
      <c r="D37" s="52" t="n">
        <f aca="false">IF(OR(Bienvenue!$G$21="",SUMPRODUCT((Dépenses!$D$6:$D$105&lt;&gt;"")*Dépenses!$E$6:$E$105)=0),"",C37/SUMPRODUCT((Dépenses!$D$6:$D$105&lt;&gt;"")*Dépenses!$E$6:$E$105))</f>
        <v>0.0648648648648649</v>
      </c>
      <c r="E37" s="1"/>
      <c r="F37" s="1"/>
      <c r="G37" s="1"/>
      <c r="H37" s="1"/>
      <c r="I37" s="1"/>
      <c r="J37" s="1"/>
    </row>
    <row r="38" customFormat="false" ht="16.5" hidden="false" customHeight="true" outlineLevel="0" collapsed="false">
      <c r="A38" s="1"/>
      <c r="B38" s="49" t="str">
        <f aca="false">IF(Bienvenue!$G$22="","",Bienvenue!$G$22)</f>
        <v>Autres</v>
      </c>
      <c r="C38" s="28" t="n">
        <f aca="false">IF(Bienvenue!$G$22="","",SUMIF(Dépenses!$C$6:$C$105,Bienvenue!$G$22,Dépenses!$E$6:$E$105))</f>
        <v>0</v>
      </c>
      <c r="D38" s="50" t="n">
        <f aca="false">IF(OR(Bienvenue!$G$22="",SUMPRODUCT((Dépenses!$D$6:$D$105&lt;&gt;"")*Dépenses!$E$6:$E$105)=0),"",C38/SUMPRODUCT((Dépenses!$D$6:$D$105&lt;&gt;"")*Dépenses!$E$6:$E$105))</f>
        <v>0</v>
      </c>
      <c r="E38" s="1"/>
      <c r="F38" s="1"/>
      <c r="G38" s="1"/>
      <c r="H38" s="1"/>
      <c r="I38" s="1"/>
      <c r="J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customFormat="false" ht="24" hidden="false" customHeight="true" outlineLevel="0" collapsed="false">
      <c r="A40" s="1"/>
      <c r="B40" s="53" t="s">
        <v>75</v>
      </c>
      <c r="C40" s="53"/>
      <c r="D40" s="53"/>
      <c r="E40" s="53"/>
      <c r="F40" s="53"/>
      <c r="G40" s="1"/>
      <c r="H40" s="1"/>
      <c r="I40" s="1"/>
      <c r="J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</row>
  </sheetData>
  <mergeCells count="22">
    <mergeCell ref="B2:J2"/>
    <mergeCell ref="B3:J3"/>
    <mergeCell ref="B5:C5"/>
    <mergeCell ref="D5:E5"/>
    <mergeCell ref="F5:G5"/>
    <mergeCell ref="H5:I5"/>
    <mergeCell ref="B6:C6"/>
    <mergeCell ref="D6:E6"/>
    <mergeCell ref="F6:G6"/>
    <mergeCell ref="H6:I6"/>
    <mergeCell ref="B19:F19"/>
    <mergeCell ref="B20:F20"/>
    <mergeCell ref="B21:E21"/>
    <mergeCell ref="B22:E22"/>
    <mergeCell ref="B23:E23"/>
    <mergeCell ref="B24:E24"/>
    <mergeCell ref="B25:E25"/>
    <mergeCell ref="B26:E26"/>
    <mergeCell ref="B27:E27"/>
    <mergeCell ref="B28:F28"/>
    <mergeCell ref="B30:F30"/>
    <mergeCell ref="B40:F40"/>
  </mergeCells>
  <conditionalFormatting sqref="E10">
    <cfRule type="cellIs" priority="2" operator="greaterThan" aboveAverage="0" equalAverage="0" bottom="0" percent="0" rank="0" text="" dxfId="3">
      <formula>0.005</formula>
    </cfRule>
    <cfRule type="cellIs" priority="3" operator="lessThan" aboveAverage="0" equalAverage="0" bottom="0" percent="0" rank="0" text="" dxfId="4">
      <formula>-0.005</formula>
    </cfRule>
  </conditionalFormatting>
  <conditionalFormatting sqref="F10">
    <cfRule type="cellIs" priority="4" operator="equal" aboveAverage="0" equalAverage="0" bottom="0" percent="0" rank="0" text="" dxfId="5">
      <formula>"à récupérer"</formula>
    </cfRule>
    <cfRule type="cellIs" priority="5" operator="equal" aboveAverage="0" equalAverage="0" bottom="0" percent="0" rank="0" text="" dxfId="6">
      <formula>"à payer"</formula>
    </cfRule>
  </conditionalFormatting>
  <conditionalFormatting sqref="E11">
    <cfRule type="cellIs" priority="6" operator="greaterThan" aboveAverage="0" equalAverage="0" bottom="0" percent="0" rank="0" text="" dxfId="3">
      <formula>0.005</formula>
    </cfRule>
    <cfRule type="cellIs" priority="7" operator="lessThan" aboveAverage="0" equalAverage="0" bottom="0" percent="0" rank="0" text="" dxfId="4">
      <formula>-0.005</formula>
    </cfRule>
  </conditionalFormatting>
  <conditionalFormatting sqref="F11">
    <cfRule type="cellIs" priority="8" operator="equal" aboveAverage="0" equalAverage="0" bottom="0" percent="0" rank="0" text="" dxfId="5">
      <formula>"à récupérer"</formula>
    </cfRule>
    <cfRule type="cellIs" priority="9" operator="equal" aboveAverage="0" equalAverage="0" bottom="0" percent="0" rank="0" text="" dxfId="6">
      <formula>"à payer"</formula>
    </cfRule>
  </conditionalFormatting>
  <conditionalFormatting sqref="E12">
    <cfRule type="cellIs" priority="10" operator="greaterThan" aboveAverage="0" equalAverage="0" bottom="0" percent="0" rank="0" text="" dxfId="3">
      <formula>0.005</formula>
    </cfRule>
    <cfRule type="cellIs" priority="11" operator="lessThan" aboveAverage="0" equalAverage="0" bottom="0" percent="0" rank="0" text="" dxfId="4">
      <formula>-0.005</formula>
    </cfRule>
  </conditionalFormatting>
  <conditionalFormatting sqref="F12">
    <cfRule type="cellIs" priority="12" operator="equal" aboveAverage="0" equalAverage="0" bottom="0" percent="0" rank="0" text="" dxfId="5">
      <formula>"à récupérer"</formula>
    </cfRule>
    <cfRule type="cellIs" priority="13" operator="equal" aboveAverage="0" equalAverage="0" bottom="0" percent="0" rank="0" text="" dxfId="6">
      <formula>"à payer"</formula>
    </cfRule>
  </conditionalFormatting>
  <conditionalFormatting sqref="E13">
    <cfRule type="cellIs" priority="14" operator="greaterThan" aboveAverage="0" equalAverage="0" bottom="0" percent="0" rank="0" text="" dxfId="3">
      <formula>0.005</formula>
    </cfRule>
    <cfRule type="cellIs" priority="15" operator="lessThan" aboveAverage="0" equalAverage="0" bottom="0" percent="0" rank="0" text="" dxfId="4">
      <formula>-0.005</formula>
    </cfRule>
  </conditionalFormatting>
  <conditionalFormatting sqref="F13">
    <cfRule type="cellIs" priority="16" operator="equal" aboveAverage="0" equalAverage="0" bottom="0" percent="0" rank="0" text="" dxfId="5">
      <formula>"à récupérer"</formula>
    </cfRule>
    <cfRule type="cellIs" priority="17" operator="equal" aboveAverage="0" equalAverage="0" bottom="0" percent="0" rank="0" text="" dxfId="6">
      <formula>"à payer"</formula>
    </cfRule>
  </conditionalFormatting>
  <conditionalFormatting sqref="E14">
    <cfRule type="cellIs" priority="18" operator="greaterThan" aboveAverage="0" equalAverage="0" bottom="0" percent="0" rank="0" text="" dxfId="3">
      <formula>0.005</formula>
    </cfRule>
    <cfRule type="cellIs" priority="19" operator="lessThan" aboveAverage="0" equalAverage="0" bottom="0" percent="0" rank="0" text="" dxfId="4">
      <formula>-0.005</formula>
    </cfRule>
  </conditionalFormatting>
  <conditionalFormatting sqref="F14">
    <cfRule type="cellIs" priority="20" operator="equal" aboveAverage="0" equalAverage="0" bottom="0" percent="0" rank="0" text="" dxfId="5">
      <formula>"à récupérer"</formula>
    </cfRule>
    <cfRule type="cellIs" priority="21" operator="equal" aboveAverage="0" equalAverage="0" bottom="0" percent="0" rank="0" text="" dxfId="6">
      <formula>"à payer"</formula>
    </cfRule>
  </conditionalFormatting>
  <conditionalFormatting sqref="E15">
    <cfRule type="cellIs" priority="22" operator="greaterThan" aboveAverage="0" equalAverage="0" bottom="0" percent="0" rank="0" text="" dxfId="3">
      <formula>0.005</formula>
    </cfRule>
    <cfRule type="cellIs" priority="23" operator="lessThan" aboveAverage="0" equalAverage="0" bottom="0" percent="0" rank="0" text="" dxfId="4">
      <formula>-0.005</formula>
    </cfRule>
  </conditionalFormatting>
  <conditionalFormatting sqref="F15">
    <cfRule type="cellIs" priority="24" operator="equal" aboveAverage="0" equalAverage="0" bottom="0" percent="0" rank="0" text="" dxfId="5">
      <formula>"à récupérer"</formula>
    </cfRule>
    <cfRule type="cellIs" priority="25" operator="equal" aboveAverage="0" equalAverage="0" bottom="0" percent="0" rank="0" text="" dxfId="6">
      <formula>"à payer"</formula>
    </cfRule>
  </conditionalFormatting>
  <conditionalFormatting sqref="E16">
    <cfRule type="cellIs" priority="26" operator="greaterThan" aboveAverage="0" equalAverage="0" bottom="0" percent="0" rank="0" text="" dxfId="3">
      <formula>0.005</formula>
    </cfRule>
    <cfRule type="cellIs" priority="27" operator="lessThan" aboveAverage="0" equalAverage="0" bottom="0" percent="0" rank="0" text="" dxfId="4">
      <formula>-0.005</formula>
    </cfRule>
  </conditionalFormatting>
  <conditionalFormatting sqref="F16">
    <cfRule type="cellIs" priority="28" operator="equal" aboveAverage="0" equalAverage="0" bottom="0" percent="0" rank="0" text="" dxfId="5">
      <formula>"à récupérer"</formula>
    </cfRule>
    <cfRule type="cellIs" priority="29" operator="equal" aboveAverage="0" equalAverage="0" bottom="0" percent="0" rank="0" text="" dxfId="6">
      <formula>"à payer"</formula>
    </cfRule>
  </conditionalFormatting>
  <conditionalFormatting sqref="E17">
    <cfRule type="cellIs" priority="30" operator="greaterThan" aboveAverage="0" equalAverage="0" bottom="0" percent="0" rank="0" text="" dxfId="3">
      <formula>0.005</formula>
    </cfRule>
    <cfRule type="cellIs" priority="31" operator="lessThan" aboveAverage="0" equalAverage="0" bottom="0" percent="0" rank="0" text="" dxfId="4">
      <formula>-0.005</formula>
    </cfRule>
  </conditionalFormatting>
  <conditionalFormatting sqref="F17">
    <cfRule type="cellIs" priority="32" operator="equal" aboveAverage="0" equalAverage="0" bottom="0" percent="0" rank="0" text="" dxfId="5">
      <formula>"à récupérer"</formula>
    </cfRule>
    <cfRule type="cellIs" priority="33" operator="equal" aboveAverage="0" equalAverage="0" bottom="0" percent="0" rank="0" text="" dxfId="6">
      <formula>"à payer"</formula>
    </cfRule>
  </conditionalFormatting>
  <hyperlinks>
    <hyperlink ref="B40" r:id="rId1" display="Marre de tenir ce fichier à jour ? → Passe sur CountClub, c'est gratuit : countclub.app"/>
  </hyperlinks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76</v>
      </c>
      <c r="B1" s="0" t="s">
        <v>65</v>
      </c>
      <c r="C1" s="0" t="s">
        <v>68</v>
      </c>
      <c r="D1" s="0" t="s">
        <v>77</v>
      </c>
      <c r="E1" s="0" t="s">
        <v>78</v>
      </c>
      <c r="F1" s="0" t="s">
        <v>79</v>
      </c>
      <c r="G1" s="0" t="s">
        <v>80</v>
      </c>
      <c r="H1" s="0" t="s">
        <v>81</v>
      </c>
      <c r="I1" s="0" t="s">
        <v>82</v>
      </c>
      <c r="J1" s="0" t="s">
        <v>83</v>
      </c>
      <c r="K1" s="0" t="s">
        <v>84</v>
      </c>
    </row>
    <row r="2" customFormat="false" ht="15" hidden="false" customHeight="false" outlineLevel="0" collapsed="false">
      <c r="A2" s="0" t="n">
        <v>1</v>
      </c>
      <c r="B2" s="0" t="str">
        <f aca="false">IF(Bienvenue!$C$16="","",Bienvenue!$C$16)</f>
        <v>Alex</v>
      </c>
      <c r="C2" s="54" t="n">
        <f aca="false">IF(Bienvenue!$C$16="",0,Bilan!$E$10)</f>
        <v>219</v>
      </c>
      <c r="D2" s="54" t="n">
        <f aca="false">C2</f>
        <v>219</v>
      </c>
      <c r="E2" s="0" t="n">
        <f aca="false">D2-IF($A2=$P$2,$R$2,0)+IF($A2=$Q$2,$R$2,0)</f>
        <v>116</v>
      </c>
      <c r="F2" s="0" t="n">
        <f aca="false">E2-IF($A2=$P$3,$R$3,0)+IF($A2=$Q$3,$R$3,0)</f>
        <v>51</v>
      </c>
      <c r="G2" s="0" t="n">
        <f aca="false">F2-IF($A2=$P$4,$R$4,0)+IF($A2=$Q$4,$R$4,0)</f>
        <v>0</v>
      </c>
      <c r="H2" s="0" t="n">
        <f aca="false">G2-IF($A2=$P$5,$R$5,0)+IF($A2=$Q$5,$R$5,0)</f>
        <v>0</v>
      </c>
      <c r="I2" s="0" t="n">
        <f aca="false">H2-IF($A2=$P$6,$R$6,0)+IF($A2=$Q$6,$R$6,0)</f>
        <v>0</v>
      </c>
      <c r="J2" s="0" t="n">
        <f aca="false">I2-IF($A2=$P$7,$R$7,0)+IF($A2=$Q$7,$R$7,0)</f>
        <v>0</v>
      </c>
      <c r="K2" s="0" t="n">
        <f aca="false">J2-IF($A2=$P$8,$R$8,0)+IF($A2=$Q$8,$R$8,0)</f>
        <v>0</v>
      </c>
      <c r="M2" s="0" t="n">
        <v>1</v>
      </c>
      <c r="N2" s="0" t="n">
        <f aca="false">MAX($D$2:$D$9)</f>
        <v>219</v>
      </c>
      <c r="O2" s="0" t="n">
        <f aca="false">MIN($D$2:$D$9)</f>
        <v>-103</v>
      </c>
      <c r="P2" s="0" t="n">
        <f aca="false">MATCH(N2,$D$2:$D$9,0)</f>
        <v>1</v>
      </c>
      <c r="Q2" s="0" t="n">
        <f aca="false">MATCH(O2,$D$2:$D$9,0)</f>
        <v>3</v>
      </c>
      <c r="R2" s="0" t="n">
        <f aca="false">IF(AND(N2&gt;0.005,O2&lt;-0.005),MIN(N2,-O2),0)</f>
        <v>103</v>
      </c>
      <c r="S2" s="0" t="str">
        <f aca="false">INDEX($B$2:$B$9,P2)</f>
        <v>Alex</v>
      </c>
      <c r="T2" s="0" t="str">
        <f aca="false">INDEX($B$2:$B$9,Q2)</f>
        <v>Sam</v>
      </c>
      <c r="U2" s="0" t="str">
        <f aca="false">IF(R2&gt;0.005,T2&amp;"  →  "&amp;S2,"")</f>
        <v>Sam  →  Alex</v>
      </c>
    </row>
    <row r="3" customFormat="false" ht="15" hidden="false" customHeight="false" outlineLevel="0" collapsed="false">
      <c r="A3" s="0" t="n">
        <v>2</v>
      </c>
      <c r="B3" s="0" t="str">
        <f aca="false">IF(Bienvenue!$C$17="","",Bienvenue!$C$17)</f>
        <v>Camille</v>
      </c>
      <c r="C3" s="54" t="n">
        <f aca="false">IF(Bienvenue!$C$17="",0,Bilan!$E$11)</f>
        <v>-51</v>
      </c>
      <c r="D3" s="54" t="n">
        <f aca="false">C3</f>
        <v>-51</v>
      </c>
      <c r="E3" s="0" t="n">
        <f aca="false">D3-IF($A3=$P$2,$R$2,0)+IF($A3=$Q$2,$R$2,0)</f>
        <v>-51</v>
      </c>
      <c r="F3" s="0" t="n">
        <f aca="false">E3-IF($A3=$P$3,$R$3,0)+IF($A3=$Q$3,$R$3,0)</f>
        <v>-51</v>
      </c>
      <c r="G3" s="0" t="n">
        <f aca="false">F3-IF($A3=$P$4,$R$4,0)+IF($A3=$Q$4,$R$4,0)</f>
        <v>0</v>
      </c>
      <c r="H3" s="0" t="n">
        <f aca="false">G3-IF($A3=$P$5,$R$5,0)+IF($A3=$Q$5,$R$5,0)</f>
        <v>0</v>
      </c>
      <c r="I3" s="0" t="n">
        <f aca="false">H3-IF($A3=$P$6,$R$6,0)+IF($A3=$Q$6,$R$6,0)</f>
        <v>0</v>
      </c>
      <c r="J3" s="0" t="n">
        <f aca="false">I3-IF($A3=$P$7,$R$7,0)+IF($A3=$Q$7,$R$7,0)</f>
        <v>0</v>
      </c>
      <c r="K3" s="0" t="n">
        <f aca="false">J3-IF($A3=$P$8,$R$8,0)+IF($A3=$Q$8,$R$8,0)</f>
        <v>0</v>
      </c>
      <c r="M3" s="0" t="n">
        <v>2</v>
      </c>
      <c r="N3" s="0" t="n">
        <f aca="false">MAX($E$2:$E$9)</f>
        <v>116</v>
      </c>
      <c r="O3" s="0" t="n">
        <f aca="false">MIN($E$2:$E$9)</f>
        <v>-65</v>
      </c>
      <c r="P3" s="0" t="n">
        <f aca="false">MATCH(N3,$E$2:$E$9,0)</f>
        <v>1</v>
      </c>
      <c r="Q3" s="0" t="n">
        <f aca="false">MATCH(O3,$E$2:$E$9,0)</f>
        <v>4</v>
      </c>
      <c r="R3" s="0" t="n">
        <f aca="false">IF(AND(N3&gt;0.005,O3&lt;-0.005),MIN(N3,-O3),0)</f>
        <v>65</v>
      </c>
      <c r="S3" s="0" t="str">
        <f aca="false">INDEX($B$2:$B$9,P3)</f>
        <v>Alex</v>
      </c>
      <c r="T3" s="0" t="str">
        <f aca="false">INDEX($B$2:$B$9,Q3)</f>
        <v>Léa</v>
      </c>
      <c r="U3" s="0" t="str">
        <f aca="false">IF(R3&gt;0.005,T3&amp;"  →  "&amp;S3,"")</f>
        <v>Léa  →  Alex</v>
      </c>
    </row>
    <row r="4" customFormat="false" ht="15" hidden="false" customHeight="false" outlineLevel="0" collapsed="false">
      <c r="A4" s="0" t="n">
        <v>3</v>
      </c>
      <c r="B4" s="0" t="str">
        <f aca="false">IF(Bienvenue!$C$18="","",Bienvenue!$C$18)</f>
        <v>Sam</v>
      </c>
      <c r="C4" s="54" t="n">
        <f aca="false">IF(Bienvenue!$C$18="",0,Bilan!$E$12)</f>
        <v>-103</v>
      </c>
      <c r="D4" s="54" t="n">
        <f aca="false">C4</f>
        <v>-103</v>
      </c>
      <c r="E4" s="0" t="n">
        <f aca="false">D4-IF($A4=$P$2,$R$2,0)+IF($A4=$Q$2,$R$2,0)</f>
        <v>0</v>
      </c>
      <c r="F4" s="0" t="n">
        <f aca="false">E4-IF($A4=$P$3,$R$3,0)+IF($A4=$Q$3,$R$3,0)</f>
        <v>0</v>
      </c>
      <c r="G4" s="0" t="n">
        <f aca="false">F4-IF($A4=$P$4,$R$4,0)+IF($A4=$Q$4,$R$4,0)</f>
        <v>0</v>
      </c>
      <c r="H4" s="0" t="n">
        <f aca="false">G4-IF($A4=$P$5,$R$5,0)+IF($A4=$Q$5,$R$5,0)</f>
        <v>0</v>
      </c>
      <c r="I4" s="0" t="n">
        <f aca="false">H4-IF($A4=$P$6,$R$6,0)+IF($A4=$Q$6,$R$6,0)</f>
        <v>0</v>
      </c>
      <c r="J4" s="0" t="n">
        <f aca="false">I4-IF($A4=$P$7,$R$7,0)+IF($A4=$Q$7,$R$7,0)</f>
        <v>0</v>
      </c>
      <c r="K4" s="0" t="n">
        <f aca="false">J4-IF($A4=$P$8,$R$8,0)+IF($A4=$Q$8,$R$8,0)</f>
        <v>0</v>
      </c>
      <c r="M4" s="0" t="n">
        <v>3</v>
      </c>
      <c r="N4" s="0" t="n">
        <f aca="false">MAX($F$2:$F$9)</f>
        <v>51</v>
      </c>
      <c r="O4" s="0" t="n">
        <f aca="false">MIN($F$2:$F$9)</f>
        <v>-51</v>
      </c>
      <c r="P4" s="0" t="n">
        <f aca="false">MATCH(N4,$F$2:$F$9,0)</f>
        <v>1</v>
      </c>
      <c r="Q4" s="0" t="n">
        <f aca="false">MATCH(O4,$F$2:$F$9,0)</f>
        <v>2</v>
      </c>
      <c r="R4" s="0" t="n">
        <f aca="false">IF(AND(N4&gt;0.005,O4&lt;-0.005),MIN(N4,-O4),0)</f>
        <v>51</v>
      </c>
      <c r="S4" s="0" t="str">
        <f aca="false">INDEX($B$2:$B$9,P4)</f>
        <v>Alex</v>
      </c>
      <c r="T4" s="0" t="str">
        <f aca="false">INDEX($B$2:$B$9,Q4)</f>
        <v>Camille</v>
      </c>
      <c r="U4" s="0" t="str">
        <f aca="false">IF(R4&gt;0.005,T4&amp;"  →  "&amp;S4,"")</f>
        <v>Camille  →  Alex</v>
      </c>
    </row>
    <row r="5" customFormat="false" ht="15" hidden="false" customHeight="false" outlineLevel="0" collapsed="false">
      <c r="A5" s="0" t="n">
        <v>4</v>
      </c>
      <c r="B5" s="0" t="str">
        <f aca="false">IF(Bienvenue!$C$19="","",Bienvenue!$C$19)</f>
        <v>Léa</v>
      </c>
      <c r="C5" s="54" t="n">
        <f aca="false">IF(Bienvenue!$C$19="",0,Bilan!$E$13)</f>
        <v>-65</v>
      </c>
      <c r="D5" s="54" t="n">
        <f aca="false">C5</f>
        <v>-65</v>
      </c>
      <c r="E5" s="0" t="n">
        <f aca="false">D5-IF($A5=$P$2,$R$2,0)+IF($A5=$Q$2,$R$2,0)</f>
        <v>-65</v>
      </c>
      <c r="F5" s="0" t="n">
        <f aca="false">E5-IF($A5=$P$3,$R$3,0)+IF($A5=$Q$3,$R$3,0)</f>
        <v>0</v>
      </c>
      <c r="G5" s="0" t="n">
        <f aca="false">F5-IF($A5=$P$4,$R$4,0)+IF($A5=$Q$4,$R$4,0)</f>
        <v>0</v>
      </c>
      <c r="H5" s="0" t="n">
        <f aca="false">G5-IF($A5=$P$5,$R$5,0)+IF($A5=$Q$5,$R$5,0)</f>
        <v>0</v>
      </c>
      <c r="I5" s="0" t="n">
        <f aca="false">H5-IF($A5=$P$6,$R$6,0)+IF($A5=$Q$6,$R$6,0)</f>
        <v>0</v>
      </c>
      <c r="J5" s="0" t="n">
        <f aca="false">I5-IF($A5=$P$7,$R$7,0)+IF($A5=$Q$7,$R$7,0)</f>
        <v>0</v>
      </c>
      <c r="K5" s="0" t="n">
        <f aca="false">J5-IF($A5=$P$8,$R$8,0)+IF($A5=$Q$8,$R$8,0)</f>
        <v>0</v>
      </c>
      <c r="M5" s="0" t="n">
        <v>4</v>
      </c>
      <c r="N5" s="0" t="n">
        <f aca="false">MAX($G$2:$G$9)</f>
        <v>0</v>
      </c>
      <c r="O5" s="0" t="n">
        <f aca="false">MIN($G$2:$G$9)</f>
        <v>0</v>
      </c>
      <c r="P5" s="0" t="n">
        <f aca="false">MATCH(N5,$G$2:$G$9,0)</f>
        <v>1</v>
      </c>
      <c r="Q5" s="0" t="n">
        <f aca="false">MATCH(O5,$G$2:$G$9,0)</f>
        <v>1</v>
      </c>
      <c r="R5" s="0" t="n">
        <f aca="false">IF(AND(N5&gt;0.005,O5&lt;-0.005),MIN(N5,-O5),0)</f>
        <v>0</v>
      </c>
      <c r="S5" s="0" t="str">
        <f aca="false">INDEX($B$2:$B$9,P5)</f>
        <v>Alex</v>
      </c>
      <c r="T5" s="0" t="str">
        <f aca="false">INDEX($B$2:$B$9,Q5)</f>
        <v>Alex</v>
      </c>
      <c r="U5" s="0" t="str">
        <f aca="false">IF(R5&gt;0.005,T5&amp;"  →  "&amp;S5,"")</f>
        <v/>
      </c>
    </row>
    <row r="6" customFormat="false" ht="15" hidden="false" customHeight="false" outlineLevel="0" collapsed="false">
      <c r="A6" s="0" t="n">
        <v>5</v>
      </c>
      <c r="B6" s="0" t="str">
        <f aca="false">IF(Bienvenue!$C$20="","",Bienvenue!$C$20)</f>
        <v/>
      </c>
      <c r="C6" s="0" t="n">
        <f aca="false">IF(Bienvenue!$C$20="",0,Bilan!$E$14)</f>
        <v>0</v>
      </c>
      <c r="D6" s="0" t="n">
        <f aca="false">C6</f>
        <v>0</v>
      </c>
      <c r="E6" s="0" t="n">
        <f aca="false">D6-IF($A6=$P$2,$R$2,0)+IF($A6=$Q$2,$R$2,0)</f>
        <v>0</v>
      </c>
      <c r="F6" s="0" t="n">
        <f aca="false">E6-IF($A6=$P$3,$R$3,0)+IF($A6=$Q$3,$R$3,0)</f>
        <v>0</v>
      </c>
      <c r="G6" s="0" t="n">
        <f aca="false">F6-IF($A6=$P$4,$R$4,0)+IF($A6=$Q$4,$R$4,0)</f>
        <v>0</v>
      </c>
      <c r="H6" s="0" t="n">
        <f aca="false">G6-IF($A6=$P$5,$R$5,0)+IF($A6=$Q$5,$R$5,0)</f>
        <v>0</v>
      </c>
      <c r="I6" s="0" t="n">
        <f aca="false">H6-IF($A6=$P$6,$R$6,0)+IF($A6=$Q$6,$R$6,0)</f>
        <v>0</v>
      </c>
      <c r="J6" s="0" t="n">
        <f aca="false">I6-IF($A6=$P$7,$R$7,0)+IF($A6=$Q$7,$R$7,0)</f>
        <v>0</v>
      </c>
      <c r="K6" s="0" t="n">
        <f aca="false">J6-IF($A6=$P$8,$R$8,0)+IF($A6=$Q$8,$R$8,0)</f>
        <v>0</v>
      </c>
      <c r="M6" s="0" t="n">
        <v>5</v>
      </c>
      <c r="N6" s="0" t="n">
        <f aca="false">MAX($H$2:$H$9)</f>
        <v>0</v>
      </c>
      <c r="O6" s="0" t="n">
        <f aca="false">MIN($H$2:$H$9)</f>
        <v>0</v>
      </c>
      <c r="P6" s="0" t="n">
        <f aca="false">MATCH(N6,$H$2:$H$9,0)</f>
        <v>1</v>
      </c>
      <c r="Q6" s="0" t="n">
        <f aca="false">MATCH(O6,$H$2:$H$9,0)</f>
        <v>1</v>
      </c>
      <c r="R6" s="0" t="n">
        <f aca="false">IF(AND(N6&gt;0.005,O6&lt;-0.005),MIN(N6,-O6),0)</f>
        <v>0</v>
      </c>
      <c r="S6" s="0" t="str">
        <f aca="false">INDEX($B$2:$B$9,P6)</f>
        <v>Alex</v>
      </c>
      <c r="T6" s="0" t="str">
        <f aca="false">INDEX($B$2:$B$9,Q6)</f>
        <v>Alex</v>
      </c>
      <c r="U6" s="0" t="str">
        <f aca="false">IF(R6&gt;0.005,T6&amp;"  →  "&amp;S6,"")</f>
        <v/>
      </c>
    </row>
    <row r="7" customFormat="false" ht="15" hidden="false" customHeight="false" outlineLevel="0" collapsed="false">
      <c r="A7" s="0" t="n">
        <v>6</v>
      </c>
      <c r="B7" s="0" t="str">
        <f aca="false">IF(Bienvenue!$C$21="","",Bienvenue!$C$21)</f>
        <v/>
      </c>
      <c r="C7" s="0" t="n">
        <f aca="false">IF(Bienvenue!$C$21="",0,Bilan!$E$15)</f>
        <v>0</v>
      </c>
      <c r="D7" s="0" t="n">
        <f aca="false">C7</f>
        <v>0</v>
      </c>
      <c r="E7" s="0" t="n">
        <f aca="false">D7-IF($A7=$P$2,$R$2,0)+IF($A7=$Q$2,$R$2,0)</f>
        <v>0</v>
      </c>
      <c r="F7" s="0" t="n">
        <f aca="false">E7-IF($A7=$P$3,$R$3,0)+IF($A7=$Q$3,$R$3,0)</f>
        <v>0</v>
      </c>
      <c r="G7" s="0" t="n">
        <f aca="false">F7-IF($A7=$P$4,$R$4,0)+IF($A7=$Q$4,$R$4,0)</f>
        <v>0</v>
      </c>
      <c r="H7" s="0" t="n">
        <f aca="false">G7-IF($A7=$P$5,$R$5,0)+IF($A7=$Q$5,$R$5,0)</f>
        <v>0</v>
      </c>
      <c r="I7" s="0" t="n">
        <f aca="false">H7-IF($A7=$P$6,$R$6,0)+IF($A7=$Q$6,$R$6,0)</f>
        <v>0</v>
      </c>
      <c r="J7" s="0" t="n">
        <f aca="false">I7-IF($A7=$P$7,$R$7,0)+IF($A7=$Q$7,$R$7,0)</f>
        <v>0</v>
      </c>
      <c r="K7" s="0" t="n">
        <f aca="false">J7-IF($A7=$P$8,$R$8,0)+IF($A7=$Q$8,$R$8,0)</f>
        <v>0</v>
      </c>
      <c r="M7" s="0" t="n">
        <v>6</v>
      </c>
      <c r="N7" s="0" t="n">
        <f aca="false">MAX($I$2:$I$9)</f>
        <v>0</v>
      </c>
      <c r="O7" s="0" t="n">
        <f aca="false">MIN($I$2:$I$9)</f>
        <v>0</v>
      </c>
      <c r="P7" s="0" t="n">
        <f aca="false">MATCH(N7,$I$2:$I$9,0)</f>
        <v>1</v>
      </c>
      <c r="Q7" s="0" t="n">
        <f aca="false">MATCH(O7,$I$2:$I$9,0)</f>
        <v>1</v>
      </c>
      <c r="R7" s="0" t="n">
        <f aca="false">IF(AND(N7&gt;0.005,O7&lt;-0.005),MIN(N7,-O7),0)</f>
        <v>0</v>
      </c>
      <c r="S7" s="0" t="str">
        <f aca="false">INDEX($B$2:$B$9,P7)</f>
        <v>Alex</v>
      </c>
      <c r="T7" s="0" t="str">
        <f aca="false">INDEX($B$2:$B$9,Q7)</f>
        <v>Alex</v>
      </c>
      <c r="U7" s="0" t="str">
        <f aca="false">IF(R7&gt;0.005,T7&amp;"  →  "&amp;S7,"")</f>
        <v/>
      </c>
    </row>
    <row r="8" customFormat="false" ht="15" hidden="false" customHeight="false" outlineLevel="0" collapsed="false">
      <c r="A8" s="0" t="n">
        <v>7</v>
      </c>
      <c r="B8" s="0" t="str">
        <f aca="false">IF(Bienvenue!$C$22="","",Bienvenue!$C$22)</f>
        <v/>
      </c>
      <c r="C8" s="0" t="n">
        <f aca="false">IF(Bienvenue!$C$22="",0,Bilan!$E$16)</f>
        <v>0</v>
      </c>
      <c r="D8" s="0" t="n">
        <f aca="false">C8</f>
        <v>0</v>
      </c>
      <c r="E8" s="0" t="n">
        <f aca="false">D8-IF($A8=$P$2,$R$2,0)+IF($A8=$Q$2,$R$2,0)</f>
        <v>0</v>
      </c>
      <c r="F8" s="0" t="n">
        <f aca="false">E8-IF($A8=$P$3,$R$3,0)+IF($A8=$Q$3,$R$3,0)</f>
        <v>0</v>
      </c>
      <c r="G8" s="0" t="n">
        <f aca="false">F8-IF($A8=$P$4,$R$4,0)+IF($A8=$Q$4,$R$4,0)</f>
        <v>0</v>
      </c>
      <c r="H8" s="0" t="n">
        <f aca="false">G8-IF($A8=$P$5,$R$5,0)+IF($A8=$Q$5,$R$5,0)</f>
        <v>0</v>
      </c>
      <c r="I8" s="0" t="n">
        <f aca="false">H8-IF($A8=$P$6,$R$6,0)+IF($A8=$Q$6,$R$6,0)</f>
        <v>0</v>
      </c>
      <c r="J8" s="0" t="n">
        <f aca="false">I8-IF($A8=$P$7,$R$7,0)+IF($A8=$Q$7,$R$7,0)</f>
        <v>0</v>
      </c>
      <c r="K8" s="0" t="n">
        <f aca="false">J8-IF($A8=$P$8,$R$8,0)+IF($A8=$Q$8,$R$8,0)</f>
        <v>0</v>
      </c>
      <c r="M8" s="0" t="n">
        <v>7</v>
      </c>
      <c r="N8" s="0" t="n">
        <f aca="false">MAX($J$2:$J$9)</f>
        <v>0</v>
      </c>
      <c r="O8" s="0" t="n">
        <f aca="false">MIN($J$2:$J$9)</f>
        <v>0</v>
      </c>
      <c r="P8" s="0" t="n">
        <f aca="false">MATCH(N8,$J$2:$J$9,0)</f>
        <v>1</v>
      </c>
      <c r="Q8" s="0" t="n">
        <f aca="false">MATCH(O8,$J$2:$J$9,0)</f>
        <v>1</v>
      </c>
      <c r="R8" s="0" t="n">
        <f aca="false">IF(AND(N8&gt;0.005,O8&lt;-0.005),MIN(N8,-O8),0)</f>
        <v>0</v>
      </c>
      <c r="S8" s="0" t="str">
        <f aca="false">INDEX($B$2:$B$9,P8)</f>
        <v>Alex</v>
      </c>
      <c r="T8" s="0" t="str">
        <f aca="false">INDEX($B$2:$B$9,Q8)</f>
        <v>Alex</v>
      </c>
      <c r="U8" s="0" t="str">
        <f aca="false">IF(R8&gt;0.005,T8&amp;"  →  "&amp;S8,"")</f>
        <v/>
      </c>
    </row>
    <row r="9" customFormat="false" ht="15" hidden="false" customHeight="false" outlineLevel="0" collapsed="false">
      <c r="A9" s="0" t="n">
        <v>8</v>
      </c>
      <c r="B9" s="0" t="str">
        <f aca="false">IF(Bienvenue!$C$23="","",Bienvenue!$C$23)</f>
        <v/>
      </c>
      <c r="C9" s="0" t="n">
        <f aca="false">IF(Bienvenue!$C$23="",0,Bilan!$E$17)</f>
        <v>0</v>
      </c>
      <c r="D9" s="0" t="n">
        <f aca="false">C9</f>
        <v>0</v>
      </c>
      <c r="E9" s="0" t="n">
        <f aca="false">D9-IF($A9=$P$2,$R$2,0)+IF($A9=$Q$2,$R$2,0)</f>
        <v>0</v>
      </c>
      <c r="F9" s="0" t="n">
        <f aca="false">E9-IF($A9=$P$3,$R$3,0)+IF($A9=$Q$3,$R$3,0)</f>
        <v>0</v>
      </c>
      <c r="G9" s="0" t="n">
        <f aca="false">F9-IF($A9=$P$4,$R$4,0)+IF($A9=$Q$4,$R$4,0)</f>
        <v>0</v>
      </c>
      <c r="H9" s="0" t="n">
        <f aca="false">G9-IF($A9=$P$5,$R$5,0)+IF($A9=$Q$5,$R$5,0)</f>
        <v>0</v>
      </c>
      <c r="I9" s="0" t="n">
        <f aca="false">H9-IF($A9=$P$6,$R$6,0)+IF($A9=$Q$6,$R$6,0)</f>
        <v>0</v>
      </c>
      <c r="J9" s="0" t="n">
        <f aca="false">I9-IF($A9=$P$7,$R$7,0)+IF($A9=$Q$7,$R$7,0)</f>
        <v>0</v>
      </c>
      <c r="K9" s="0" t="n">
        <f aca="false">J9-IF($A9=$P$8,$R$8,0)+IF($A9=$Q$8,$R$8,0)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2026-08-03T17:10:40Z</dcterms:created>
  <dc:creator>openpyxl</dc:creator>
  <dc:description/>
  <dc:language>en-US</dc:language>
  <cp:lastModifiedBy/>
  <dcterms:modified xsi:type="dcterms:W3CDTF">2026-08-03T17:10:43Z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